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roducción Mensual_Congelado" sheetId="1" r:id="rId1"/>
  </sheets>
  <definedNames>
    <definedName name="_xlnm.Print_Area" localSheetId="0">'Producción Mensual_Congelado'!$A$1:$O$50</definedName>
  </definedNames>
  <calcPr fullCalcOnLoad="1"/>
</workbook>
</file>

<file path=xl/sharedStrings.xml><?xml version="1.0" encoding="utf-8"?>
<sst xmlns="http://schemas.openxmlformats.org/spreadsheetml/2006/main" count="75" uniqueCount="29">
  <si>
    <t xml:space="preserve">         (TMB)</t>
  </si>
  <si>
    <t>Total</t>
  </si>
  <si>
    <t xml:space="preserve">  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</si>
  <si>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</si>
  <si>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</si>
  <si>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</si>
  <si>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</si>
  <si>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</si>
  <si>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</si>
  <si>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</si>
  <si>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</si>
  <si>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</si>
  <si>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</si>
  <si>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</si>
  <si>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</t>
  </si>
  <si>
    <t>Especie</t>
  </si>
  <si>
    <t>Concha de Abanico</t>
  </si>
  <si>
    <t>Langostino</t>
  </si>
  <si>
    <t>Trucha</t>
  </si>
  <si>
    <t>CONTINENTAL</t>
  </si>
  <si>
    <t>TOTAL</t>
  </si>
  <si>
    <t>Paiche</t>
  </si>
  <si>
    <t>MARICULTURA</t>
  </si>
  <si>
    <t>Fuente:  Dirección de Estudios y Derechos Economicos Pesquero y Acuícola - DGP - PRODUCE</t>
  </si>
  <si>
    <t>Tilapia</t>
  </si>
  <si>
    <t>Lenguado</t>
  </si>
  <si>
    <t>Elaboración: Dirección de Gestión Acuícola - DGA - PRODUCE</t>
  </si>
  <si>
    <t xml:space="preserve"> PERÚ: PRODUCCIÓN DE RECURSOS HIDROBIOLÓGICOS CONGELADOS PROCEDENTES DE LA ACTIVIDAD DE ACUICULTURA SEGÚN ESPECIE, 2016</t>
  </si>
  <si>
    <t>-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</si>
</sst>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[$€-2]\ * #,##0.00_);_([$€-2]\ * \(#,##0.00\);_([$€-2]\ * &quot;-&quot;??_)"/>
    <numFmt numFmtId="185" formatCode="#,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.75"/>
      <color indexed="8"/>
      <name val="Arial"/>
      <family val="0"/>
    </font>
    <font>
      <b/>
      <sz val="11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10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Fill="1" applyAlignment="1">
      <alignment/>
    </xf>
    <xf numFmtId="3" fontId="23" fillId="0" borderId="10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3" fontId="24" fillId="0" borderId="0" xfId="0" applyNumberFormat="1" applyFont="1" applyFill="1" applyAlignment="1">
      <alignment/>
    </xf>
    <xf numFmtId="0" fontId="25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4" fontId="34" fillId="0" borderId="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47" fillId="0" borderId="0" xfId="0" applyNumberFormat="1" applyFont="1" applyAlignment="1">
      <alignment vertical="center"/>
    </xf>
    <xf numFmtId="4" fontId="47" fillId="0" borderId="0" xfId="0" applyNumberFormat="1" applyFont="1" applyFill="1" applyAlignment="1">
      <alignment vertical="center"/>
    </xf>
    <xf numFmtId="0" fontId="48" fillId="0" borderId="0" xfId="0" applyFont="1" applyAlignment="1">
      <alignment vertical="center"/>
    </xf>
    <xf numFmtId="4" fontId="48" fillId="0" borderId="0" xfId="0" applyNumberFormat="1" applyFont="1" applyAlignment="1">
      <alignment vertical="center"/>
    </xf>
    <xf numFmtId="4" fontId="21" fillId="0" borderId="0" xfId="0" applyNumberFormat="1" applyFont="1" applyAlignment="1">
      <alignment/>
    </xf>
    <xf numFmtId="4" fontId="34" fillId="33" borderId="13" xfId="0" applyNumberFormat="1" applyFont="1" applyFill="1" applyBorder="1" applyAlignment="1">
      <alignment horizontal="center" vertical="center"/>
    </xf>
    <xf numFmtId="3" fontId="34" fillId="33" borderId="14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center" vertical="center"/>
    </xf>
    <xf numFmtId="3" fontId="27" fillId="3" borderId="15" xfId="0" applyNumberFormat="1" applyFont="1" applyFill="1" applyBorder="1" applyAlignment="1">
      <alignment horizontal="center" vertical="center"/>
    </xf>
    <xf numFmtId="3" fontId="27" fillId="34" borderId="0" xfId="0" applyNumberFormat="1" applyFont="1" applyFill="1" applyBorder="1" applyAlignment="1">
      <alignment horizontal="center" vertical="center"/>
    </xf>
    <xf numFmtId="4" fontId="27" fillId="34" borderId="0" xfId="0" applyNumberFormat="1" applyFont="1" applyFill="1" applyBorder="1" applyAlignment="1">
      <alignment horizontal="center" vertical="center"/>
    </xf>
    <xf numFmtId="4" fontId="27" fillId="34" borderId="16" xfId="0" applyNumberFormat="1" applyFont="1" applyFill="1" applyBorder="1" applyAlignment="1">
      <alignment horizontal="center" vertical="center"/>
    </xf>
    <xf numFmtId="3" fontId="27" fillId="0" borderId="15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horizontal="right" vertical="center"/>
    </xf>
    <xf numFmtId="3" fontId="27" fillId="3" borderId="15" xfId="0" applyNumberFormat="1" applyFont="1" applyFill="1" applyBorder="1" applyAlignment="1">
      <alignment vertical="center"/>
    </xf>
    <xf numFmtId="4" fontId="27" fillId="34" borderId="0" xfId="0" applyNumberFormat="1" applyFont="1" applyFill="1" applyBorder="1" applyAlignment="1">
      <alignment vertical="center"/>
    </xf>
    <xf numFmtId="4" fontId="27" fillId="34" borderId="16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16" xfId="0" applyNumberFormat="1" applyFont="1" applyFill="1" applyBorder="1" applyAlignment="1">
      <alignment horizontal="right" vertical="center"/>
    </xf>
    <xf numFmtId="185" fontId="27" fillId="0" borderId="0" xfId="0" applyNumberFormat="1" applyFont="1" applyBorder="1" applyAlignment="1">
      <alignment vertical="center"/>
    </xf>
    <xf numFmtId="185" fontId="27" fillId="0" borderId="16" xfId="0" applyNumberFormat="1" applyFont="1" applyBorder="1" applyAlignment="1">
      <alignment horizontal="right" vertical="center"/>
    </xf>
    <xf numFmtId="3" fontId="27" fillId="34" borderId="15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8" fillId="0" borderId="0" xfId="0" applyNumberFormat="1" applyFont="1" applyAlignment="1">
      <alignment horizontal="center" vertical="center"/>
    </xf>
    <xf numFmtId="3" fontId="34" fillId="33" borderId="17" xfId="0" applyNumberFormat="1" applyFont="1" applyFill="1" applyBorder="1" applyAlignment="1">
      <alignment horizontal="center" vertical="center"/>
    </xf>
    <xf numFmtId="3" fontId="34" fillId="33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PERÚ: PRODUCCIÓN DE RECURSOS HIDROBIOLÓGICOS CONGELADOS PROCEDENTES DE LA ACTIVIDAD DE ACUICULTURA SEGÚN ESPECIE, 2015</a:t>
            </a:r>
          </a:p>
        </c:rich>
      </c:tx>
      <c:layout>
        <c:manualLayout>
          <c:xMode val="factor"/>
          <c:yMode val="factor"/>
          <c:x val="0.01475"/>
          <c:y val="-0.01175"/>
        </c:manualLayout>
      </c:layout>
      <c:spPr>
        <a:noFill/>
        <a:ln w="3175">
          <a:noFill/>
        </a:ln>
      </c:spPr>
    </c:title>
    <c:view3D>
      <c:rotX val="5"/>
      <c:hPercent val="28"/>
      <c:rotY val="5"/>
      <c:depthPercent val="100"/>
      <c:rAngAx val="1"/>
    </c:view3D>
    <c:plotArea>
      <c:layout>
        <c:manualLayout>
          <c:xMode val="edge"/>
          <c:yMode val="edge"/>
          <c:x val="0.0245"/>
          <c:y val="0.03975"/>
          <c:w val="0.95175"/>
          <c:h val="0.96875"/>
        </c:manualLayout>
      </c:layout>
      <c:line3DChart>
        <c:grouping val="standard"/>
        <c:varyColors val="0"/>
        <c:ser>
          <c:idx val="0"/>
          <c:order val="0"/>
          <c:tx>
            <c:strRef>
              <c:f>'Producción Mensual_Congelado'!$B$26</c:f>
              <c:strCache>
                <c:ptCount val="1"/>
                <c:pt idx="0">
                  <c:v>Concha de Abanico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'Producción Mensual_Congelado'!$C$25:$N$25</c:f>
              <c:strCache/>
            </c:strRef>
          </c:cat>
          <c:val>
            <c:numRef>
              <c:f>'Producción Mensual_Congelado'!$C$26:$N$26</c:f>
              <c:numCache/>
            </c:numRef>
          </c:val>
          <c:smooth val="0"/>
        </c:ser>
        <c:ser>
          <c:idx val="1"/>
          <c:order val="1"/>
          <c:tx>
            <c:strRef>
              <c:f>'Producción Mensual_Congelado'!$B$27</c:f>
              <c:strCache>
                <c:ptCount val="1"/>
                <c:pt idx="0">
                  <c:v>Langostino</c:v>
                </c:pt>
              </c:strCache>
            </c:strRef>
          </c:tx>
          <c:spPr>
            <a:solidFill>
              <a:srgbClr val="FFC000"/>
            </a:solidFill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'Producción Mensual_Congelado'!$C$25:$N$25</c:f>
              <c:strCache/>
            </c:strRef>
          </c:cat>
          <c:val>
            <c:numRef>
              <c:f>'Producción Mensual_Congelado'!$C$27:$N$27</c:f>
              <c:numCache/>
            </c:numRef>
          </c:val>
          <c:smooth val="0"/>
        </c:ser>
        <c:ser>
          <c:idx val="3"/>
          <c:order val="2"/>
          <c:tx>
            <c:strRef>
              <c:f>'Producción Mensual_Congelado'!$B$28</c:f>
              <c:strCache>
                <c:ptCount val="1"/>
                <c:pt idx="0">
                  <c:v>Paiche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'Producción Mensual_Congelado'!$C$28:$N$28</c:f>
              <c:numCache/>
            </c:numRef>
          </c:val>
          <c:smooth val="0"/>
        </c:ser>
        <c:ser>
          <c:idx val="2"/>
          <c:order val="3"/>
          <c:tx>
            <c:strRef>
              <c:f>'Producción Mensual_Congelado'!$B$29</c:f>
              <c:strCache>
                <c:ptCount val="1"/>
                <c:pt idx="0">
                  <c:v>Trucha</c:v>
                </c:pt>
              </c:strCache>
            </c:strRef>
          </c:tx>
          <c:spPr>
            <a:solidFill>
              <a:srgbClr val="948A54"/>
            </a:solidFill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'Producción Mensual_Congelado'!$C$29:$N$29</c:f>
              <c:numCache/>
            </c:numRef>
          </c:val>
          <c:smooth val="0"/>
        </c:ser>
        <c:gapDepth val="340"/>
        <c:axId val="28390290"/>
        <c:axId val="54186019"/>
        <c:axId val="17912124"/>
      </c:line3DChart>
      <c:catAx>
        <c:axId val="283902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Producción (Tm.)</a:t>
                </a:r>
              </a:p>
            </c:rich>
          </c:tx>
          <c:layout>
            <c:manualLayout>
              <c:xMode val="factor"/>
              <c:yMode val="factor"/>
              <c:x val="-0.0385"/>
              <c:y val="0.07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390290"/>
        <c:crossesAt val="1"/>
        <c:crossBetween val="between"/>
        <c:dispUnits/>
      </c:valAx>
      <c:serAx>
        <c:axId val="17912124"/>
        <c:scaling>
          <c:orientation val="minMax"/>
        </c:scaling>
        <c:axPos val="b"/>
        <c:delete val="1"/>
        <c:majorTickMark val="out"/>
        <c:minorTickMark val="none"/>
        <c:tickLblPos val="nextTo"/>
        <c:crossAx val="541860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91775"/>
          <c:w val="0.7255"/>
          <c:h val="0.08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969696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24</xdr:row>
      <xdr:rowOff>66675</xdr:rowOff>
    </xdr:from>
    <xdr:to>
      <xdr:col>14</xdr:col>
      <xdr:colOff>600075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133350" y="4905375"/>
        <a:ext cx="9763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SheetLayoutView="75" zoomScalePageLayoutView="0" workbookViewId="0" topLeftCell="A1">
      <selection activeCell="Q35" sqref="Q35"/>
    </sheetView>
  </sheetViews>
  <sheetFormatPr defaultColWidth="11.421875" defaultRowHeight="12.75"/>
  <cols>
    <col min="1" max="1" width="0.85546875" style="1" customWidth="1"/>
    <col min="2" max="2" width="22.00390625" style="1" customWidth="1"/>
    <col min="3" max="15" width="9.7109375" style="27" customWidth="1"/>
    <col min="16" max="16384" width="11.421875" style="1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53" t="s">
        <v>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7.25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5.7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</row>
    <row r="8" spans="1:15" ht="24.75" customHeight="1">
      <c r="A8" s="54" t="s">
        <v>15</v>
      </c>
      <c r="B8" s="55"/>
      <c r="C8" s="28" t="s">
        <v>1</v>
      </c>
      <c r="D8" s="28" t="s">
        <v>2</v>
      </c>
      <c r="E8" s="28" t="s">
        <v>3</v>
      </c>
      <c r="F8" s="28" t="s">
        <v>4</v>
      </c>
      <c r="G8" s="28" t="s">
        <v>5</v>
      </c>
      <c r="H8" s="28" t="s">
        <v>6</v>
      </c>
      <c r="I8" s="28" t="s">
        <v>7</v>
      </c>
      <c r="J8" s="28" t="s">
        <v>8</v>
      </c>
      <c r="K8" s="28" t="s">
        <v>9</v>
      </c>
      <c r="L8" s="28" t="s">
        <v>10</v>
      </c>
      <c r="M8" s="28" t="s">
        <v>11</v>
      </c>
      <c r="N8" s="28" t="s">
        <v>12</v>
      </c>
      <c r="O8" s="29" t="s">
        <v>13</v>
      </c>
    </row>
    <row r="9" spans="1:15" s="5" customFormat="1" ht="9.75" customHeight="1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1:15" s="5" customFormat="1" ht="19.5" customHeight="1">
      <c r="A10" s="34"/>
      <c r="B10" s="35" t="s">
        <v>20</v>
      </c>
      <c r="C10" s="36">
        <f aca="true" t="shared" si="0" ref="C10:O10">+C12+C17</f>
        <v>23029.384090000003</v>
      </c>
      <c r="D10" s="36">
        <f t="shared" si="0"/>
        <v>2373.93701</v>
      </c>
      <c r="E10" s="36">
        <f t="shared" si="0"/>
        <v>1484.7262699999999</v>
      </c>
      <c r="F10" s="36">
        <f t="shared" si="0"/>
        <v>1781.6181200000005</v>
      </c>
      <c r="G10" s="36">
        <f t="shared" si="0"/>
        <v>1901.05108</v>
      </c>
      <c r="H10" s="36">
        <f t="shared" si="0"/>
        <v>1456.10239</v>
      </c>
      <c r="I10" s="36">
        <f t="shared" si="0"/>
        <v>1487.09136</v>
      </c>
      <c r="J10" s="36">
        <f t="shared" si="0"/>
        <v>1677.2742099999998</v>
      </c>
      <c r="K10" s="36">
        <f t="shared" si="0"/>
        <v>1965.4690299999995</v>
      </c>
      <c r="L10" s="36">
        <f t="shared" si="0"/>
        <v>2630.5982100000006</v>
      </c>
      <c r="M10" s="36">
        <f t="shared" si="0"/>
        <v>1771.7000299999997</v>
      </c>
      <c r="N10" s="36">
        <f t="shared" si="0"/>
        <v>2187.9615900000003</v>
      </c>
      <c r="O10" s="37">
        <f t="shared" si="0"/>
        <v>2311.85479</v>
      </c>
    </row>
    <row r="11" spans="1:15" ht="9.7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ht="19.5" customHeight="1">
      <c r="A12" s="42"/>
      <c r="B12" s="43" t="s">
        <v>19</v>
      </c>
      <c r="C12" s="43">
        <f>SUM(C13:C15)</f>
        <v>3243.5347800000004</v>
      </c>
      <c r="D12" s="43">
        <f>SUM(D13:D15)</f>
        <v>203.59082</v>
      </c>
      <c r="E12" s="43">
        <f aca="true" t="shared" si="1" ref="E12:N12">SUM(E13:E15)</f>
        <v>175.43222</v>
      </c>
      <c r="F12" s="43">
        <f t="shared" si="1"/>
        <v>275.95658</v>
      </c>
      <c r="G12" s="43">
        <f t="shared" si="1"/>
        <v>250.68095000000002</v>
      </c>
      <c r="H12" s="43">
        <f t="shared" si="1"/>
        <v>357.22456999999997</v>
      </c>
      <c r="I12" s="43">
        <f t="shared" si="1"/>
        <v>421.03992000000005</v>
      </c>
      <c r="J12" s="43">
        <f t="shared" si="1"/>
        <v>372.46635</v>
      </c>
      <c r="K12" s="43">
        <f t="shared" si="1"/>
        <v>198.02828</v>
      </c>
      <c r="L12" s="43">
        <f t="shared" si="1"/>
        <v>271.08116</v>
      </c>
      <c r="M12" s="43">
        <f t="shared" si="1"/>
        <v>189.54342999999997</v>
      </c>
      <c r="N12" s="43">
        <f t="shared" si="1"/>
        <v>294.83301</v>
      </c>
      <c r="O12" s="44">
        <f>SUM(O13:O15)</f>
        <v>233.65748999999997</v>
      </c>
    </row>
    <row r="13" spans="1:15" s="5" customFormat="1" ht="19.5" customHeight="1">
      <c r="A13" s="45"/>
      <c r="B13" s="46" t="s">
        <v>21</v>
      </c>
      <c r="C13" s="47">
        <f>SUM(D13:O13)</f>
        <v>39.14083000000001</v>
      </c>
      <c r="D13" s="47">
        <v>16.72005</v>
      </c>
      <c r="E13" s="47" t="s">
        <v>28</v>
      </c>
      <c r="F13" s="47" t="s">
        <v>28</v>
      </c>
      <c r="G13" s="47">
        <v>6.46</v>
      </c>
      <c r="H13" s="47" t="s">
        <v>28</v>
      </c>
      <c r="I13" s="47" t="s">
        <v>28</v>
      </c>
      <c r="J13" s="47">
        <v>1.6</v>
      </c>
      <c r="K13" s="47" t="s">
        <v>28</v>
      </c>
      <c r="L13" s="47" t="s">
        <v>28</v>
      </c>
      <c r="M13" s="47" t="s">
        <v>28</v>
      </c>
      <c r="N13" s="47">
        <v>13.75838</v>
      </c>
      <c r="O13" s="48">
        <v>0.6023999999999999</v>
      </c>
    </row>
    <row r="14" spans="1:15" s="5" customFormat="1" ht="19.5" customHeight="1">
      <c r="A14" s="45"/>
      <c r="B14" s="46" t="s">
        <v>18</v>
      </c>
      <c r="C14" s="47">
        <f>SUM(D14:O14)</f>
        <v>3204.3939500000006</v>
      </c>
      <c r="D14" s="47">
        <v>186.87077000000002</v>
      </c>
      <c r="E14" s="47">
        <v>175.43222</v>
      </c>
      <c r="F14" s="47">
        <v>275.95658</v>
      </c>
      <c r="G14" s="47">
        <v>244.22095000000002</v>
      </c>
      <c r="H14" s="47">
        <v>357.22456999999997</v>
      </c>
      <c r="I14" s="47">
        <v>421.03992000000005</v>
      </c>
      <c r="J14" s="47">
        <v>370.86634999999995</v>
      </c>
      <c r="K14" s="47">
        <v>198.02828</v>
      </c>
      <c r="L14" s="47">
        <v>271.08116</v>
      </c>
      <c r="M14" s="47">
        <v>189.54342999999997</v>
      </c>
      <c r="N14" s="47">
        <v>281.07463</v>
      </c>
      <c r="O14" s="48">
        <v>233.05508999999998</v>
      </c>
    </row>
    <row r="15" spans="1:15" s="5" customFormat="1" ht="19.5" customHeight="1">
      <c r="A15" s="45"/>
      <c r="B15" s="46" t="s">
        <v>24</v>
      </c>
      <c r="C15" s="47">
        <f>SUM(D15:O15)</f>
        <v>0</v>
      </c>
      <c r="D15" s="47" t="s">
        <v>28</v>
      </c>
      <c r="E15" s="47" t="s">
        <v>28</v>
      </c>
      <c r="F15" s="47" t="s">
        <v>28</v>
      </c>
      <c r="G15" s="47" t="s">
        <v>28</v>
      </c>
      <c r="H15" s="47" t="s">
        <v>28</v>
      </c>
      <c r="I15" s="47" t="s">
        <v>28</v>
      </c>
      <c r="J15" s="47" t="s">
        <v>28</v>
      </c>
      <c r="K15" s="47" t="s">
        <v>28</v>
      </c>
      <c r="L15" s="47" t="s">
        <v>28</v>
      </c>
      <c r="M15" s="47" t="s">
        <v>28</v>
      </c>
      <c r="N15" s="47" t="s">
        <v>28</v>
      </c>
      <c r="O15" s="48" t="s">
        <v>28</v>
      </c>
    </row>
    <row r="16" spans="1:15" ht="15" customHeight="1">
      <c r="A16" s="38"/>
      <c r="B16" s="39"/>
      <c r="C16" s="40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1:15" ht="19.5" customHeight="1">
      <c r="A17" s="51"/>
      <c r="B17" s="43" t="s">
        <v>22</v>
      </c>
      <c r="C17" s="43">
        <f>SUM(C18:C20)</f>
        <v>19785.84931</v>
      </c>
      <c r="D17" s="43">
        <f aca="true" t="shared" si="2" ref="D17:N17">SUM(D18:D20)</f>
        <v>2170.34619</v>
      </c>
      <c r="E17" s="43">
        <f t="shared" si="2"/>
        <v>1309.29405</v>
      </c>
      <c r="F17" s="43">
        <f t="shared" si="2"/>
        <v>1505.6615400000005</v>
      </c>
      <c r="G17" s="43">
        <f t="shared" si="2"/>
        <v>1650.37013</v>
      </c>
      <c r="H17" s="43">
        <f t="shared" si="2"/>
        <v>1098.8778200000002</v>
      </c>
      <c r="I17" s="43">
        <f t="shared" si="2"/>
        <v>1066.05144</v>
      </c>
      <c r="J17" s="43">
        <f t="shared" si="2"/>
        <v>1304.80786</v>
      </c>
      <c r="K17" s="43">
        <f t="shared" si="2"/>
        <v>1767.4407499999995</v>
      </c>
      <c r="L17" s="43">
        <f t="shared" si="2"/>
        <v>2359.5170500000004</v>
      </c>
      <c r="M17" s="43">
        <f t="shared" si="2"/>
        <v>1582.1565999999998</v>
      </c>
      <c r="N17" s="43">
        <f t="shared" si="2"/>
        <v>1893.1285800000005</v>
      </c>
      <c r="O17" s="44">
        <f>SUM(O18:O20)</f>
        <v>2078.1973</v>
      </c>
    </row>
    <row r="18" spans="1:15" s="5" customFormat="1" ht="19.5" customHeight="1">
      <c r="A18" s="45"/>
      <c r="B18" s="46" t="s">
        <v>16</v>
      </c>
      <c r="C18" s="47">
        <f>SUM(D18:O18)</f>
        <v>3950.5604999999996</v>
      </c>
      <c r="D18" s="47">
        <v>148.7096</v>
      </c>
      <c r="E18" s="47">
        <v>254.78640000000001</v>
      </c>
      <c r="F18" s="47">
        <v>125.01349999999998</v>
      </c>
      <c r="G18" s="47">
        <v>168.0986</v>
      </c>
      <c r="H18" s="47">
        <v>149.57439999999997</v>
      </c>
      <c r="I18" s="47">
        <v>146.8085</v>
      </c>
      <c r="J18" s="47">
        <v>245.928</v>
      </c>
      <c r="K18" s="47">
        <v>385.21039999999994</v>
      </c>
      <c r="L18" s="47">
        <v>640.0279</v>
      </c>
      <c r="M18" s="47">
        <v>695.0453999999999</v>
      </c>
      <c r="N18" s="47">
        <v>564.7581</v>
      </c>
      <c r="O18" s="48">
        <v>426.5997</v>
      </c>
    </row>
    <row r="19" spans="1:15" s="5" customFormat="1" ht="19.5" customHeight="1">
      <c r="A19" s="45"/>
      <c r="B19" s="46" t="s">
        <v>17</v>
      </c>
      <c r="C19" s="47">
        <f>SUM(D19:O19)</f>
        <v>15835.288810000002</v>
      </c>
      <c r="D19" s="47">
        <v>2021.63659</v>
      </c>
      <c r="E19" s="47">
        <v>1054.50765</v>
      </c>
      <c r="F19" s="47">
        <v>1380.6480400000005</v>
      </c>
      <c r="G19" s="47">
        <v>1482.27153</v>
      </c>
      <c r="H19" s="47">
        <v>949.3034200000002</v>
      </c>
      <c r="I19" s="47">
        <v>919.24294</v>
      </c>
      <c r="J19" s="47">
        <v>1058.87986</v>
      </c>
      <c r="K19" s="47">
        <v>1382.2303499999996</v>
      </c>
      <c r="L19" s="47">
        <v>1719.4891500000006</v>
      </c>
      <c r="M19" s="47">
        <v>887.1111999999998</v>
      </c>
      <c r="N19" s="47">
        <v>1328.3704800000005</v>
      </c>
      <c r="O19" s="48">
        <v>1651.5976</v>
      </c>
    </row>
    <row r="20" spans="1:15" s="5" customFormat="1" ht="19.5" customHeight="1">
      <c r="A20" s="45"/>
      <c r="B20" s="46" t="s">
        <v>25</v>
      </c>
      <c r="C20" s="47">
        <f>SUM(D20:O20)</f>
        <v>0</v>
      </c>
      <c r="D20" s="47" t="s">
        <v>28</v>
      </c>
      <c r="E20" s="47" t="s">
        <v>28</v>
      </c>
      <c r="F20" s="47" t="s">
        <v>28</v>
      </c>
      <c r="G20" s="47" t="s">
        <v>28</v>
      </c>
      <c r="H20" s="47" t="s">
        <v>28</v>
      </c>
      <c r="I20" s="47" t="s">
        <v>28</v>
      </c>
      <c r="J20" s="47" t="s">
        <v>28</v>
      </c>
      <c r="K20" s="47" t="s">
        <v>28</v>
      </c>
      <c r="L20" s="47" t="s">
        <v>28</v>
      </c>
      <c r="M20" s="47" t="s">
        <v>28</v>
      </c>
      <c r="N20" s="47" t="s">
        <v>28</v>
      </c>
      <c r="O20" s="48" t="s">
        <v>28</v>
      </c>
    </row>
    <row r="21" spans="1:15" ht="9.75" customHeight="1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1:15" ht="4.5" customHeight="1">
      <c r="A22" s="10"/>
      <c r="B22" s="10"/>
      <c r="C22" s="11" t="s">
        <v>14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15" customHeight="1">
      <c r="A23" s="52" t="s">
        <v>26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15" customHeight="1">
      <c r="A24" s="13" t="s">
        <v>23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s="19" customFormat="1" ht="15">
      <c r="A25" s="14"/>
      <c r="B25" s="15"/>
      <c r="C25" s="16" t="s">
        <v>2</v>
      </c>
      <c r="D25" s="16" t="s">
        <v>3</v>
      </c>
      <c r="E25" s="16" t="s">
        <v>4</v>
      </c>
      <c r="F25" s="16" t="s">
        <v>5</v>
      </c>
      <c r="G25" s="16" t="s">
        <v>6</v>
      </c>
      <c r="H25" s="16" t="s">
        <v>7</v>
      </c>
      <c r="I25" s="16" t="s">
        <v>8</v>
      </c>
      <c r="J25" s="16" t="s">
        <v>9</v>
      </c>
      <c r="K25" s="16" t="s">
        <v>10</v>
      </c>
      <c r="L25" s="16" t="s">
        <v>11</v>
      </c>
      <c r="M25" s="16" t="s">
        <v>12</v>
      </c>
      <c r="N25" s="17" t="s">
        <v>13</v>
      </c>
      <c r="O25" s="18"/>
    </row>
    <row r="26" spans="1:15" s="19" customFormat="1" ht="15">
      <c r="A26" s="14"/>
      <c r="B26" s="18" t="s">
        <v>16</v>
      </c>
      <c r="C26" s="20">
        <f>+D18</f>
        <v>148.7096</v>
      </c>
      <c r="D26" s="20">
        <f aca="true" t="shared" si="3" ref="D26:N26">+E18</f>
        <v>254.78640000000001</v>
      </c>
      <c r="E26" s="20">
        <f t="shared" si="3"/>
        <v>125.01349999999998</v>
      </c>
      <c r="F26" s="20">
        <f t="shared" si="3"/>
        <v>168.0986</v>
      </c>
      <c r="G26" s="20">
        <f t="shared" si="3"/>
        <v>149.57439999999997</v>
      </c>
      <c r="H26" s="20">
        <f t="shared" si="3"/>
        <v>146.8085</v>
      </c>
      <c r="I26" s="20">
        <f t="shared" si="3"/>
        <v>245.928</v>
      </c>
      <c r="J26" s="20">
        <f t="shared" si="3"/>
        <v>385.21039999999994</v>
      </c>
      <c r="K26" s="20">
        <f t="shared" si="3"/>
        <v>640.0279</v>
      </c>
      <c r="L26" s="20">
        <f t="shared" si="3"/>
        <v>695.0453999999999</v>
      </c>
      <c r="M26" s="20">
        <f t="shared" si="3"/>
        <v>564.7581</v>
      </c>
      <c r="N26" s="20">
        <f t="shared" si="3"/>
        <v>426.5997</v>
      </c>
      <c r="O26" s="21"/>
    </row>
    <row r="27" spans="1:15" s="19" customFormat="1" ht="15">
      <c r="A27" s="14"/>
      <c r="B27" s="18" t="s">
        <v>17</v>
      </c>
      <c r="C27" s="20">
        <f>+D19</f>
        <v>2021.63659</v>
      </c>
      <c r="D27" s="20">
        <f aca="true" t="shared" si="4" ref="D27:N27">+E19</f>
        <v>1054.50765</v>
      </c>
      <c r="E27" s="20">
        <f t="shared" si="4"/>
        <v>1380.6480400000005</v>
      </c>
      <c r="F27" s="20">
        <f t="shared" si="4"/>
        <v>1482.27153</v>
      </c>
      <c r="G27" s="20">
        <f t="shared" si="4"/>
        <v>949.3034200000002</v>
      </c>
      <c r="H27" s="20">
        <f t="shared" si="4"/>
        <v>919.24294</v>
      </c>
      <c r="I27" s="20">
        <f t="shared" si="4"/>
        <v>1058.87986</v>
      </c>
      <c r="J27" s="20">
        <f t="shared" si="4"/>
        <v>1382.2303499999996</v>
      </c>
      <c r="K27" s="20">
        <f t="shared" si="4"/>
        <v>1719.4891500000006</v>
      </c>
      <c r="L27" s="20">
        <f t="shared" si="4"/>
        <v>887.1111999999998</v>
      </c>
      <c r="M27" s="20">
        <f t="shared" si="4"/>
        <v>1328.3704800000005</v>
      </c>
      <c r="N27" s="20">
        <f t="shared" si="4"/>
        <v>1651.5976</v>
      </c>
      <c r="O27" s="21"/>
    </row>
    <row r="28" spans="1:15" s="19" customFormat="1" ht="15">
      <c r="A28" s="14"/>
      <c r="B28" s="18" t="s">
        <v>21</v>
      </c>
      <c r="C28" s="20" t="e">
        <f>+#REF!</f>
        <v>#REF!</v>
      </c>
      <c r="D28" s="20" t="e">
        <f>+#REF!</f>
        <v>#REF!</v>
      </c>
      <c r="E28" s="20" t="e">
        <f>+#REF!</f>
        <v>#REF!</v>
      </c>
      <c r="F28" s="20" t="e">
        <f>+#REF!</f>
        <v>#REF!</v>
      </c>
      <c r="G28" s="20" t="e">
        <f>+#REF!</f>
        <v>#REF!</v>
      </c>
      <c r="H28" s="20" t="e">
        <f>+#REF!</f>
        <v>#REF!</v>
      </c>
      <c r="I28" s="20" t="e">
        <f>+#REF!</f>
        <v>#REF!</v>
      </c>
      <c r="J28" s="20" t="e">
        <f>+#REF!</f>
        <v>#REF!</v>
      </c>
      <c r="K28" s="20" t="e">
        <f>+#REF!</f>
        <v>#REF!</v>
      </c>
      <c r="L28" s="20" t="e">
        <f>+#REF!</f>
        <v>#REF!</v>
      </c>
      <c r="M28" s="20" t="e">
        <f>+#REF!</f>
        <v>#REF!</v>
      </c>
      <c r="N28" s="20" t="e">
        <f>+#REF!</f>
        <v>#REF!</v>
      </c>
      <c r="O28" s="21"/>
    </row>
    <row r="29" spans="1:15" s="19" customFormat="1" ht="15">
      <c r="A29" s="14"/>
      <c r="B29" s="18" t="s">
        <v>18</v>
      </c>
      <c r="C29" s="20">
        <f aca="true" t="shared" si="5" ref="C29:N29">+D13</f>
        <v>16.72005</v>
      </c>
      <c r="D29" s="20" t="str">
        <f t="shared" si="5"/>
        <v>-</v>
      </c>
      <c r="E29" s="20" t="str">
        <f t="shared" si="5"/>
        <v>-</v>
      </c>
      <c r="F29" s="20">
        <f t="shared" si="5"/>
        <v>6.46</v>
      </c>
      <c r="G29" s="20" t="str">
        <f t="shared" si="5"/>
        <v>-</v>
      </c>
      <c r="H29" s="20" t="str">
        <f t="shared" si="5"/>
        <v>-</v>
      </c>
      <c r="I29" s="20">
        <f t="shared" si="5"/>
        <v>1.6</v>
      </c>
      <c r="J29" s="20" t="str">
        <f t="shared" si="5"/>
        <v>-</v>
      </c>
      <c r="K29" s="20" t="str">
        <f t="shared" si="5"/>
        <v>-</v>
      </c>
      <c r="L29" s="20" t="str">
        <f t="shared" si="5"/>
        <v>-</v>
      </c>
      <c r="M29" s="20">
        <f t="shared" si="5"/>
        <v>13.75838</v>
      </c>
      <c r="N29" s="20">
        <f t="shared" si="5"/>
        <v>0.6023999999999999</v>
      </c>
      <c r="O29" s="21"/>
    </row>
    <row r="30" spans="1:15" ht="12.75">
      <c r="A30" s="22"/>
      <c r="B30" s="2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.75">
      <c r="A31" s="22"/>
      <c r="B31" s="2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22"/>
      <c r="B32" s="2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2"/>
      <c r="B33" s="21"/>
      <c r="C33" s="23"/>
      <c r="D33" s="23"/>
      <c r="E33" s="23"/>
      <c r="F33" s="23"/>
      <c r="G33" s="23"/>
      <c r="H33" s="23"/>
      <c r="I33" s="23"/>
      <c r="J33" s="23"/>
      <c r="K33" s="24"/>
      <c r="L33" s="23"/>
      <c r="M33" s="23"/>
      <c r="N33" s="23"/>
      <c r="O33" s="23"/>
    </row>
    <row r="34" spans="1:15" ht="12.75">
      <c r="A34" s="22"/>
      <c r="B34" s="2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22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2.75">
      <c r="A36" s="22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</sheetData>
  <sheetProtection/>
  <mergeCells count="3">
    <mergeCell ref="A5:O5"/>
    <mergeCell ref="A6:O6"/>
    <mergeCell ref="A8:B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Juan Ricciotti Giribaldi Rocha</cp:lastModifiedBy>
  <cp:lastPrinted>2017-03-16T23:19:12Z</cp:lastPrinted>
  <dcterms:created xsi:type="dcterms:W3CDTF">2008-05-21T17:55:06Z</dcterms:created>
  <dcterms:modified xsi:type="dcterms:W3CDTF">2018-05-21T17:50:47Z</dcterms:modified>
  <cp:category/>
  <cp:version/>
  <cp:contentType/>
  <cp:contentStatus/>
</cp:coreProperties>
</file>