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8190" activeTab="0"/>
  </bookViews>
  <sheets>
    <sheet name="Producción Mensual" sheetId="1" r:id="rId1"/>
  </sheets>
  <definedNames>
    <definedName name="_xlnm.Print_Area" localSheetId="0">'Producción Mensual'!$A$2:$R$55</definedName>
  </definedNames>
  <calcPr fullCalcOnLoad="1"/>
</workbook>
</file>

<file path=xl/sharedStrings.xml><?xml version="1.0" encoding="utf-8"?>
<sst xmlns="http://schemas.openxmlformats.org/spreadsheetml/2006/main" count="39" uniqueCount="24">
  <si>
    <t xml:space="preserve">         (TMB)</t>
  </si>
  <si>
    <t>Total</t>
  </si>
  <si>
    <t xml:space="preserve">  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</si>
  <si>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</si>
  <si>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</si>
  <si>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</si>
  <si>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</si>
  <si>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</si>
  <si>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</si>
  <si>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</si>
  <si>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</si>
  <si>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</si>
  <si>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</si>
  <si>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</si>
  <si>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 xml:space="preserve"> </t>
  </si>
  <si>
    <t>Especie</t>
  </si>
  <si>
    <t>Concha de Abanico</t>
  </si>
  <si>
    <t>Langostino</t>
  </si>
  <si>
    <t>Trucha</t>
  </si>
  <si>
    <t xml:space="preserve">Fuente: Empresas acuícolas </t>
  </si>
  <si>
    <t>MARITIMO</t>
  </si>
  <si>
    <t>CONTINENTAL</t>
  </si>
  <si>
    <t>TOTAL</t>
  </si>
  <si>
    <t xml:space="preserve"> PERÚ: PRODUCCIÓN DE RECURSOS HIDROBIOLÓGICOS CONGELADOS PROCEDENTES DE LA ACTIVIDAD DE ACUICULTURA SEGÚN ESPECIE, 2009</t>
  </si>
</sst>
</file>

<file path=xl/styles.xml><?xml version="1.0" encoding="utf-8"?>
<styleSheet xmlns="http://schemas.openxmlformats.org/spreadsheetml/2006/main">
  <numFmts count="4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&quot;S/&quot;#,##0;&quot;S/&quot;\-#,##0"/>
    <numFmt numFmtId="187" formatCode="&quot;S/&quot;#,##0;[Red]&quot;S/&quot;\-#,##0"/>
    <numFmt numFmtId="188" formatCode="&quot;S/&quot;#,##0.00;&quot;S/&quot;\-#,##0.00"/>
    <numFmt numFmtId="189" formatCode="&quot;S/&quot;#,##0.00;[Red]&quot;S/&quot;\-#,##0.00"/>
    <numFmt numFmtId="190" formatCode="_ &quot;S/&quot;* #,##0_ ;_ &quot;S/&quot;* \-#,##0_ ;_ &quot;S/&quot;* &quot;-&quot;_ ;_ @_ "/>
    <numFmt numFmtId="191" formatCode="_ &quot;S/&quot;* #,##0.00_ ;_ &quot;S/&quot;* \-#,##0.00_ ;_ &quot;S/&quot;* &quot;-&quot;??_ ;_ @_ "/>
    <numFmt numFmtId="192" formatCode="#,##0.0"/>
    <numFmt numFmtId="193" formatCode="#,##0.000"/>
    <numFmt numFmtId="194" formatCode="0.0"/>
    <numFmt numFmtId="195" formatCode="_([$€-2]\ * #,##0.00_);_([$€-2]\ * \(#,##0.00\);_([$€-2]\ * &quot;-&quot;??_)"/>
    <numFmt numFmtId="196" formatCode="#,##0;[Red]#,##0"/>
    <numFmt numFmtId="197" formatCode="0.000"/>
    <numFmt numFmtId="198" formatCode="0.0000"/>
    <numFmt numFmtId="199" formatCode="#,##0.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1"/>
      <color indexed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.75"/>
      <color indexed="8"/>
      <name val="Arial"/>
      <family val="0"/>
    </font>
    <font>
      <b/>
      <sz val="11.25"/>
      <color indexed="8"/>
      <name val="Arial"/>
      <family val="0"/>
    </font>
    <font>
      <b/>
      <sz val="10.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57">
    <xf numFmtId="0" fontId="0" fillId="0" borderId="0" xfId="0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right"/>
    </xf>
    <xf numFmtId="4" fontId="8" fillId="4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8" fillId="4" borderId="0" xfId="0" applyNumberFormat="1" applyFont="1" applyFill="1" applyBorder="1" applyAlignment="1">
      <alignment vertical="center"/>
    </xf>
    <xf numFmtId="3" fontId="8" fillId="4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vertical="center"/>
    </xf>
    <xf numFmtId="4" fontId="8" fillId="4" borderId="0" xfId="0" applyNumberFormat="1" applyFont="1" applyFill="1" applyBorder="1" applyAlignment="1">
      <alignment/>
    </xf>
    <xf numFmtId="4" fontId="8" fillId="4" borderId="15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vertical="center"/>
    </xf>
    <xf numFmtId="3" fontId="8" fillId="4" borderId="14" xfId="0" applyNumberFormat="1" applyFont="1" applyFill="1" applyBorder="1" applyAlignment="1">
      <alignment horizontal="center" vertical="center"/>
    </xf>
    <xf numFmtId="3" fontId="8" fillId="4" borderId="0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4" fontId="8" fillId="4" borderId="15" xfId="0" applyNumberFormat="1" applyFont="1" applyFill="1" applyBorder="1" applyAlignment="1">
      <alignment horizontal="center" vertical="center"/>
    </xf>
    <xf numFmtId="199" fontId="0" fillId="0" borderId="0" xfId="0" applyNumberFormat="1" applyFont="1" applyAlignment="1">
      <alignment/>
    </xf>
    <xf numFmtId="199" fontId="8" fillId="0" borderId="0" xfId="0" applyNumberFormat="1" applyFont="1" applyBorder="1" applyAlignment="1">
      <alignment/>
    </xf>
    <xf numFmtId="199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center"/>
    </xf>
    <xf numFmtId="3" fontId="8" fillId="4" borderId="17" xfId="0" applyNumberFormat="1" applyFont="1" applyFill="1" applyBorder="1" applyAlignment="1">
      <alignment horizontal="center" vertical="center"/>
    </xf>
    <xf numFmtId="3" fontId="8" fillId="4" borderId="18" xfId="0" applyNumberFormat="1" applyFont="1" applyFill="1" applyBorder="1" applyAlignment="1">
      <alignment horizontal="center" vertical="center"/>
    </xf>
    <xf numFmtId="3" fontId="8" fillId="4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PRODUCCIÓN DE RECURSOS HIDROBIOLÓGICOS CONGELADOS PROCEDENTES DE LA ACTIVIDAD DE ACUICULTURA SEGÚN ESPECIE, 2009</a:t>
            </a:r>
          </a:p>
        </c:rich>
      </c:tx>
      <c:layout>
        <c:manualLayout>
          <c:xMode val="factor"/>
          <c:yMode val="factor"/>
          <c:x val="-0.0067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2825"/>
          <c:w val="0.88125"/>
          <c:h val="0.766"/>
        </c:manualLayout>
      </c:layout>
      <c:lineChart>
        <c:grouping val="standard"/>
        <c:varyColors val="0"/>
        <c:ser>
          <c:idx val="0"/>
          <c:order val="0"/>
          <c:tx>
            <c:strRef>
              <c:f>'Producción Mensual'!$C$21</c:f>
              <c:strCache>
                <c:ptCount val="1"/>
                <c:pt idx="0">
                  <c:v>Concha de Abanico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'Producción Mensual'!$D$20:$O$20</c:f>
              <c:strCache>
                <c:ptCount val="12"/>
                <c:pt idx="0">
                  <c:v>  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'Producción Mensual'!$D$21:$O$21</c:f>
              <c:numCache>
                <c:ptCount val="12"/>
                <c:pt idx="0">
                  <c:v>195.99</c:v>
                </c:pt>
                <c:pt idx="1">
                  <c:v>281.57</c:v>
                </c:pt>
                <c:pt idx="2">
                  <c:v>177.34</c:v>
                </c:pt>
                <c:pt idx="3">
                  <c:v>159.02</c:v>
                </c:pt>
                <c:pt idx="4">
                  <c:v>274.61</c:v>
                </c:pt>
                <c:pt idx="5">
                  <c:v>245.25</c:v>
                </c:pt>
                <c:pt idx="6">
                  <c:v>106.63</c:v>
                </c:pt>
                <c:pt idx="7">
                  <c:v>290.48</c:v>
                </c:pt>
                <c:pt idx="8">
                  <c:v>283.53</c:v>
                </c:pt>
                <c:pt idx="9">
                  <c:v>384.71</c:v>
                </c:pt>
                <c:pt idx="10">
                  <c:v>290.67</c:v>
                </c:pt>
                <c:pt idx="11">
                  <c:v>153.74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'Producción Mensual'!$C$22</c:f>
              <c:strCache>
                <c:ptCount val="1"/>
                <c:pt idx="0">
                  <c:v>Langostino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'Producción Mensual'!$D$20:$O$20</c:f>
              <c:strCache>
                <c:ptCount val="12"/>
                <c:pt idx="0">
                  <c:v>  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'Producción Mensual'!$D$22:$O$22</c:f>
              <c:numCache>
                <c:ptCount val="12"/>
                <c:pt idx="0">
                  <c:v>850.64</c:v>
                </c:pt>
                <c:pt idx="1">
                  <c:v>754.39</c:v>
                </c:pt>
                <c:pt idx="2">
                  <c:v>879.46</c:v>
                </c:pt>
                <c:pt idx="3">
                  <c:v>706.39</c:v>
                </c:pt>
                <c:pt idx="4">
                  <c:v>1044.89</c:v>
                </c:pt>
                <c:pt idx="5">
                  <c:v>747.09</c:v>
                </c:pt>
                <c:pt idx="6">
                  <c:v>342.46</c:v>
                </c:pt>
                <c:pt idx="7">
                  <c:v>699.29</c:v>
                </c:pt>
                <c:pt idx="8">
                  <c:v>614.88</c:v>
                </c:pt>
                <c:pt idx="9">
                  <c:v>454.47</c:v>
                </c:pt>
                <c:pt idx="10">
                  <c:v>409.06</c:v>
                </c:pt>
                <c:pt idx="11">
                  <c:v>810.68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'Producción Mensual'!$C$23</c:f>
              <c:strCache>
                <c:ptCount val="1"/>
                <c:pt idx="0">
                  <c:v>Trucha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'Producción Mensual'!$D$20:$O$20</c:f>
              <c:strCache>
                <c:ptCount val="12"/>
                <c:pt idx="0">
                  <c:v>  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'Producción Mensual'!$D$23:$O$23</c:f>
              <c:numCache>
                <c:ptCount val="12"/>
                <c:pt idx="0">
                  <c:v>74.87</c:v>
                </c:pt>
                <c:pt idx="1">
                  <c:v>46.38</c:v>
                </c:pt>
                <c:pt idx="2">
                  <c:v>81.49</c:v>
                </c:pt>
                <c:pt idx="3">
                  <c:v>54.93</c:v>
                </c:pt>
                <c:pt idx="4">
                  <c:v>74.89</c:v>
                </c:pt>
                <c:pt idx="5">
                  <c:v>71.48</c:v>
                </c:pt>
                <c:pt idx="6">
                  <c:v>34.36</c:v>
                </c:pt>
                <c:pt idx="7">
                  <c:v>32.89</c:v>
                </c:pt>
                <c:pt idx="8">
                  <c:v>85.97</c:v>
                </c:pt>
                <c:pt idx="9">
                  <c:v>85.98</c:v>
                </c:pt>
                <c:pt idx="10">
                  <c:v>21.95</c:v>
                </c:pt>
                <c:pt idx="11">
                  <c:v>27.63</c:v>
                </c:pt>
              </c:numCache>
            </c:numRef>
          </c:val>
          <c:smooth val="0"/>
        </c:ser>
        <c:marker val="1"/>
        <c:axId val="33950011"/>
        <c:axId val="37114644"/>
      </c:lineChart>
      <c:catAx>
        <c:axId val="33950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14644"/>
        <c:crosses val="autoZero"/>
        <c:auto val="1"/>
        <c:lblOffset val="100"/>
        <c:tickLblSkip val="1"/>
        <c:noMultiLvlLbl val="0"/>
      </c:catAx>
      <c:valAx>
        <c:axId val="37114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TMB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500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6"/>
          <c:y val="0.9115"/>
          <c:w val="0.391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21</xdr:row>
      <xdr:rowOff>0</xdr:rowOff>
    </xdr:from>
    <xdr:to>
      <xdr:col>16</xdr:col>
      <xdr:colOff>66675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200025" y="5200650"/>
        <a:ext cx="112299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27"/>
  <sheetViews>
    <sheetView showGridLines="0" tabSelected="1" view="pageBreakPreview" zoomScale="75" zoomScaleNormal="75" zoomScaleSheetLayoutView="75" zoomScalePageLayoutView="0" workbookViewId="0" topLeftCell="A22">
      <selection activeCell="U10" sqref="U10"/>
    </sheetView>
  </sheetViews>
  <sheetFormatPr defaultColWidth="11.421875" defaultRowHeight="12.75"/>
  <cols>
    <col min="1" max="1" width="2.00390625" style="0" customWidth="1"/>
    <col min="2" max="2" width="0.85546875" style="0" customWidth="1"/>
    <col min="3" max="3" width="24.140625" style="0" customWidth="1"/>
    <col min="4" max="4" width="13.140625" style="6" customWidth="1"/>
    <col min="5" max="16" width="10.8515625" style="6" customWidth="1"/>
    <col min="17" max="17" width="1.57421875" style="0" customWidth="1"/>
    <col min="18" max="18" width="2.00390625" style="0" customWidth="1"/>
  </cols>
  <sheetData>
    <row r="3" spans="2:17" ht="27" customHeight="1">
      <c r="B3" s="53" t="s">
        <v>23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2:17" ht="15.75">
      <c r="B4" s="53" t="s">
        <v>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2:17" ht="15.75"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8"/>
    </row>
    <row r="6" spans="2:17" ht="39.75" customHeight="1">
      <c r="B6" s="54" t="s">
        <v>15</v>
      </c>
      <c r="C6" s="55"/>
      <c r="D6" s="21" t="s">
        <v>1</v>
      </c>
      <c r="E6" s="21" t="s">
        <v>2</v>
      </c>
      <c r="F6" s="21" t="s">
        <v>3</v>
      </c>
      <c r="G6" s="21" t="s">
        <v>4</v>
      </c>
      <c r="H6" s="21" t="s">
        <v>5</v>
      </c>
      <c r="I6" s="21" t="s">
        <v>6</v>
      </c>
      <c r="J6" s="21" t="s">
        <v>7</v>
      </c>
      <c r="K6" s="21" t="s">
        <v>8</v>
      </c>
      <c r="L6" s="21" t="s">
        <v>9</v>
      </c>
      <c r="M6" s="21" t="s">
        <v>10</v>
      </c>
      <c r="N6" s="21" t="s">
        <v>11</v>
      </c>
      <c r="O6" s="21" t="s">
        <v>12</v>
      </c>
      <c r="P6" s="55" t="s">
        <v>13</v>
      </c>
      <c r="Q6" s="56"/>
    </row>
    <row r="7" spans="2:17" s="36" customFormat="1" ht="12" customHeight="1">
      <c r="B7" s="45"/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6"/>
      <c r="Q7" s="48"/>
    </row>
    <row r="8" spans="2:17" s="36" customFormat="1" ht="18.75" customHeight="1">
      <c r="B8" s="42"/>
      <c r="C8" s="43" t="s">
        <v>22</v>
      </c>
      <c r="D8" s="44">
        <f>+D10+D13</f>
        <v>11850.060000000001</v>
      </c>
      <c r="E8" s="44">
        <f aca="true" t="shared" si="0" ref="E8:Q8">+E10+E13</f>
        <v>1121.5</v>
      </c>
      <c r="F8" s="44">
        <f t="shared" si="0"/>
        <v>1082.3400000000001</v>
      </c>
      <c r="G8" s="44">
        <f t="shared" si="0"/>
        <v>1138.29</v>
      </c>
      <c r="H8" s="44">
        <f t="shared" si="0"/>
        <v>920.3399999999999</v>
      </c>
      <c r="I8" s="44">
        <f t="shared" si="0"/>
        <v>1394.39</v>
      </c>
      <c r="J8" s="44">
        <f t="shared" si="0"/>
        <v>1063.82</v>
      </c>
      <c r="K8" s="44">
        <f t="shared" si="0"/>
        <v>483.45</v>
      </c>
      <c r="L8" s="44">
        <f t="shared" si="0"/>
        <v>1022.66</v>
      </c>
      <c r="M8" s="44">
        <f t="shared" si="0"/>
        <v>984.38</v>
      </c>
      <c r="N8" s="44">
        <f t="shared" si="0"/>
        <v>925.1600000000001</v>
      </c>
      <c r="O8" s="44">
        <f t="shared" si="0"/>
        <v>721.6800000000001</v>
      </c>
      <c r="P8" s="44">
        <f t="shared" si="0"/>
        <v>992.05</v>
      </c>
      <c r="Q8" s="49">
        <f t="shared" si="0"/>
        <v>0</v>
      </c>
    </row>
    <row r="9" spans="2:17" ht="15.75">
      <c r="B9" s="22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/>
    </row>
    <row r="10" spans="2:17" ht="30" customHeight="1">
      <c r="B10" s="35"/>
      <c r="C10" s="34" t="s">
        <v>21</v>
      </c>
      <c r="D10" s="39">
        <f>SUM(D11)</f>
        <v>692.82</v>
      </c>
      <c r="E10" s="39">
        <f aca="true" t="shared" si="1" ref="E10:Q10">SUM(E11)</f>
        <v>74.87</v>
      </c>
      <c r="F10" s="39">
        <f t="shared" si="1"/>
        <v>46.38</v>
      </c>
      <c r="G10" s="39">
        <f t="shared" si="1"/>
        <v>81.49</v>
      </c>
      <c r="H10" s="39">
        <f t="shared" si="1"/>
        <v>54.93</v>
      </c>
      <c r="I10" s="39">
        <f t="shared" si="1"/>
        <v>74.89</v>
      </c>
      <c r="J10" s="39">
        <f t="shared" si="1"/>
        <v>71.48</v>
      </c>
      <c r="K10" s="39">
        <f t="shared" si="1"/>
        <v>34.36</v>
      </c>
      <c r="L10" s="39">
        <f t="shared" si="1"/>
        <v>32.89</v>
      </c>
      <c r="M10" s="39">
        <f t="shared" si="1"/>
        <v>85.97</v>
      </c>
      <c r="N10" s="39">
        <f t="shared" si="1"/>
        <v>85.98</v>
      </c>
      <c r="O10" s="39">
        <f t="shared" si="1"/>
        <v>21.95</v>
      </c>
      <c r="P10" s="39">
        <f t="shared" si="1"/>
        <v>27.63</v>
      </c>
      <c r="Q10" s="40">
        <f t="shared" si="1"/>
        <v>0</v>
      </c>
    </row>
    <row r="11" spans="2:17" s="36" customFormat="1" ht="30" customHeight="1">
      <c r="B11" s="27"/>
      <c r="C11" s="38" t="s">
        <v>18</v>
      </c>
      <c r="D11" s="37">
        <f>SUM(E11:P11)</f>
        <v>692.82</v>
      </c>
      <c r="E11" s="37">
        <v>74.87</v>
      </c>
      <c r="F11" s="37">
        <v>46.38</v>
      </c>
      <c r="G11" s="37">
        <v>81.49</v>
      </c>
      <c r="H11" s="37">
        <v>54.93</v>
      </c>
      <c r="I11" s="37">
        <v>74.89</v>
      </c>
      <c r="J11" s="37">
        <v>71.48</v>
      </c>
      <c r="K11" s="37">
        <v>34.36</v>
      </c>
      <c r="L11" s="37">
        <v>32.89</v>
      </c>
      <c r="M11" s="37">
        <v>85.97</v>
      </c>
      <c r="N11" s="37">
        <v>85.98</v>
      </c>
      <c r="O11" s="37">
        <v>21.95</v>
      </c>
      <c r="P11" s="37">
        <v>27.63</v>
      </c>
      <c r="Q11" s="41"/>
    </row>
    <row r="12" spans="2:17" ht="15" customHeight="1">
      <c r="B12" s="22"/>
      <c r="C12" s="23"/>
      <c r="D12" s="24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26"/>
    </row>
    <row r="13" spans="2:17" ht="30" customHeight="1">
      <c r="B13" s="35"/>
      <c r="C13" s="34" t="s">
        <v>20</v>
      </c>
      <c r="D13" s="39">
        <f>SUM(D14:D15)</f>
        <v>11157.240000000002</v>
      </c>
      <c r="E13" s="39">
        <f aca="true" t="shared" si="2" ref="E13:Q13">SUM(E14:E15)</f>
        <v>1046.63</v>
      </c>
      <c r="F13" s="39">
        <f t="shared" si="2"/>
        <v>1035.96</v>
      </c>
      <c r="G13" s="39">
        <f t="shared" si="2"/>
        <v>1056.8</v>
      </c>
      <c r="H13" s="39">
        <f t="shared" si="2"/>
        <v>865.41</v>
      </c>
      <c r="I13" s="39">
        <f t="shared" si="2"/>
        <v>1319.5</v>
      </c>
      <c r="J13" s="39">
        <f t="shared" si="2"/>
        <v>992.34</v>
      </c>
      <c r="K13" s="39">
        <f t="shared" si="2"/>
        <v>449.09</v>
      </c>
      <c r="L13" s="39">
        <f t="shared" si="2"/>
        <v>989.77</v>
      </c>
      <c r="M13" s="39">
        <f t="shared" si="2"/>
        <v>898.41</v>
      </c>
      <c r="N13" s="39">
        <f t="shared" si="2"/>
        <v>839.1800000000001</v>
      </c>
      <c r="O13" s="39">
        <f t="shared" si="2"/>
        <v>699.73</v>
      </c>
      <c r="P13" s="39">
        <f t="shared" si="2"/>
        <v>964.42</v>
      </c>
      <c r="Q13" s="40">
        <f t="shared" si="2"/>
        <v>0</v>
      </c>
    </row>
    <row r="14" spans="2:17" s="36" customFormat="1" ht="30" customHeight="1">
      <c r="B14" s="27"/>
      <c r="C14" s="38" t="s">
        <v>16</v>
      </c>
      <c r="D14" s="37">
        <f>SUM(E14:P14)</f>
        <v>2843.54</v>
      </c>
      <c r="E14" s="37">
        <v>195.99</v>
      </c>
      <c r="F14" s="37">
        <v>281.57</v>
      </c>
      <c r="G14" s="37">
        <v>177.34</v>
      </c>
      <c r="H14" s="37">
        <v>159.02</v>
      </c>
      <c r="I14" s="37">
        <v>274.61</v>
      </c>
      <c r="J14" s="37">
        <v>245.25</v>
      </c>
      <c r="K14" s="37">
        <v>106.63</v>
      </c>
      <c r="L14" s="37">
        <v>290.48</v>
      </c>
      <c r="M14" s="37">
        <v>283.53</v>
      </c>
      <c r="N14" s="37">
        <v>384.71</v>
      </c>
      <c r="O14" s="37">
        <v>290.67</v>
      </c>
      <c r="P14" s="37">
        <v>153.74</v>
      </c>
      <c r="Q14" s="28"/>
    </row>
    <row r="15" spans="2:17" s="36" customFormat="1" ht="30" customHeight="1">
      <c r="B15" s="27"/>
      <c r="C15" s="38" t="s">
        <v>17</v>
      </c>
      <c r="D15" s="37">
        <f>SUM(E15:P15)</f>
        <v>8313.7</v>
      </c>
      <c r="E15" s="37">
        <v>850.64</v>
      </c>
      <c r="F15" s="37">
        <v>754.39</v>
      </c>
      <c r="G15" s="37">
        <v>879.46</v>
      </c>
      <c r="H15" s="37">
        <v>706.39</v>
      </c>
      <c r="I15" s="37">
        <v>1044.89</v>
      </c>
      <c r="J15" s="37">
        <v>747.09</v>
      </c>
      <c r="K15" s="37">
        <v>342.46</v>
      </c>
      <c r="L15" s="37">
        <v>699.29</v>
      </c>
      <c r="M15" s="37">
        <v>614.88</v>
      </c>
      <c r="N15" s="37">
        <v>454.47</v>
      </c>
      <c r="O15" s="37">
        <v>409.06</v>
      </c>
      <c r="P15" s="37">
        <v>810.68</v>
      </c>
      <c r="Q15" s="28"/>
    </row>
    <row r="16" spans="2:17" ht="14.25">
      <c r="B16" s="1"/>
      <c r="C16" s="2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3"/>
    </row>
    <row r="17" spans="2:17" ht="4.5" customHeight="1">
      <c r="B17" s="4"/>
      <c r="C17" s="4"/>
      <c r="D17" s="6" t="s">
        <v>14</v>
      </c>
      <c r="P17" s="9"/>
      <c r="Q17" s="4"/>
    </row>
    <row r="18" spans="2:17" ht="12.75">
      <c r="B18" s="5" t="s">
        <v>19</v>
      </c>
      <c r="C18" s="5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5"/>
    </row>
    <row r="19" spans="5:16" s="33" customFormat="1" ht="12.75"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3:16" s="31" customFormat="1" ht="15">
      <c r="C20" s="13"/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I20" s="14" t="s">
        <v>7</v>
      </c>
      <c r="J20" s="14" t="s">
        <v>8</v>
      </c>
      <c r="K20" s="14" t="s">
        <v>9</v>
      </c>
      <c r="L20" s="14" t="s">
        <v>10</v>
      </c>
      <c r="M20" s="14" t="s">
        <v>11</v>
      </c>
      <c r="N20" s="14" t="s">
        <v>12</v>
      </c>
      <c r="O20" s="15" t="s">
        <v>13</v>
      </c>
      <c r="P20" s="16"/>
    </row>
    <row r="21" spans="3:15" s="31" customFormat="1" ht="15">
      <c r="C21" s="16" t="s">
        <v>16</v>
      </c>
      <c r="D21" s="17">
        <f>+E14</f>
        <v>195.99</v>
      </c>
      <c r="E21" s="17">
        <f aca="true" t="shared" si="3" ref="E21:O21">+F14</f>
        <v>281.57</v>
      </c>
      <c r="F21" s="17">
        <f t="shared" si="3"/>
        <v>177.34</v>
      </c>
      <c r="G21" s="17">
        <f t="shared" si="3"/>
        <v>159.02</v>
      </c>
      <c r="H21" s="17">
        <f t="shared" si="3"/>
        <v>274.61</v>
      </c>
      <c r="I21" s="17">
        <f t="shared" si="3"/>
        <v>245.25</v>
      </c>
      <c r="J21" s="17">
        <f t="shared" si="3"/>
        <v>106.63</v>
      </c>
      <c r="K21" s="17">
        <f t="shared" si="3"/>
        <v>290.48</v>
      </c>
      <c r="L21" s="17">
        <f t="shared" si="3"/>
        <v>283.53</v>
      </c>
      <c r="M21" s="17">
        <f t="shared" si="3"/>
        <v>384.71</v>
      </c>
      <c r="N21" s="17">
        <f t="shared" si="3"/>
        <v>290.67</v>
      </c>
      <c r="O21" s="17">
        <f t="shared" si="3"/>
        <v>153.74</v>
      </c>
    </row>
    <row r="22" spans="3:15" s="31" customFormat="1" ht="15">
      <c r="C22" s="16" t="s">
        <v>17</v>
      </c>
      <c r="D22" s="17">
        <f>+E15</f>
        <v>850.64</v>
      </c>
      <c r="E22" s="17">
        <f aca="true" t="shared" si="4" ref="E22:O22">+F15</f>
        <v>754.39</v>
      </c>
      <c r="F22" s="17">
        <f t="shared" si="4"/>
        <v>879.46</v>
      </c>
      <c r="G22" s="17">
        <f t="shared" si="4"/>
        <v>706.39</v>
      </c>
      <c r="H22" s="17">
        <f t="shared" si="4"/>
        <v>1044.89</v>
      </c>
      <c r="I22" s="17">
        <f t="shared" si="4"/>
        <v>747.09</v>
      </c>
      <c r="J22" s="17">
        <f t="shared" si="4"/>
        <v>342.46</v>
      </c>
      <c r="K22" s="17">
        <f t="shared" si="4"/>
        <v>699.29</v>
      </c>
      <c r="L22" s="17">
        <f t="shared" si="4"/>
        <v>614.88</v>
      </c>
      <c r="M22" s="17">
        <f t="shared" si="4"/>
        <v>454.47</v>
      </c>
      <c r="N22" s="17">
        <f t="shared" si="4"/>
        <v>409.06</v>
      </c>
      <c r="O22" s="17">
        <f t="shared" si="4"/>
        <v>810.68</v>
      </c>
    </row>
    <row r="23" spans="3:15" s="31" customFormat="1" ht="15">
      <c r="C23" s="16" t="s">
        <v>18</v>
      </c>
      <c r="D23" s="17">
        <f aca="true" t="shared" si="5" ref="D23:O23">+E11</f>
        <v>74.87</v>
      </c>
      <c r="E23" s="17">
        <f t="shared" si="5"/>
        <v>46.38</v>
      </c>
      <c r="F23" s="17">
        <f t="shared" si="5"/>
        <v>81.49</v>
      </c>
      <c r="G23" s="17">
        <f t="shared" si="5"/>
        <v>54.93</v>
      </c>
      <c r="H23" s="17">
        <f t="shared" si="5"/>
        <v>74.89</v>
      </c>
      <c r="I23" s="17">
        <f t="shared" si="5"/>
        <v>71.48</v>
      </c>
      <c r="J23" s="17">
        <f t="shared" si="5"/>
        <v>34.36</v>
      </c>
      <c r="K23" s="17">
        <f t="shared" si="5"/>
        <v>32.89</v>
      </c>
      <c r="L23" s="17">
        <f t="shared" si="5"/>
        <v>85.97</v>
      </c>
      <c r="M23" s="17">
        <f t="shared" si="5"/>
        <v>85.98</v>
      </c>
      <c r="N23" s="17">
        <f t="shared" si="5"/>
        <v>21.95</v>
      </c>
      <c r="O23" s="17">
        <f t="shared" si="5"/>
        <v>27.63</v>
      </c>
    </row>
    <row r="24" spans="3:17" ht="12.75"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29"/>
    </row>
    <row r="25" spans="3:15" ht="12.75"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7" ht="12.75">
      <c r="L27" s="12"/>
    </row>
  </sheetData>
  <sheetProtection/>
  <mergeCells count="4">
    <mergeCell ref="B3:Q3"/>
    <mergeCell ref="B4:Q4"/>
    <mergeCell ref="B6:C6"/>
    <mergeCell ref="P6:Q6"/>
  </mergeCells>
  <printOptions horizontalCentered="1" verticalCentered="1"/>
  <pageMargins left="0" right="0" top="0.1968503937007874" bottom="0.1968503937007874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HLEON</dc:creator>
  <cp:keywords/>
  <dc:description/>
  <cp:lastModifiedBy>Preferred Customer</cp:lastModifiedBy>
  <cp:lastPrinted>2010-08-09T17:35:40Z</cp:lastPrinted>
  <dcterms:created xsi:type="dcterms:W3CDTF">2008-05-21T17:55:06Z</dcterms:created>
  <dcterms:modified xsi:type="dcterms:W3CDTF">2010-08-09T17:35:50Z</dcterms:modified>
  <cp:category/>
  <cp:version/>
  <cp:contentType/>
  <cp:contentStatus/>
</cp:coreProperties>
</file>