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90" windowWidth="11955" windowHeight="2850" tabRatio="873" activeTab="0"/>
  </bookViews>
  <sheets>
    <sheet name=" COSECHA X DEPART" sheetId="1" r:id="rId1"/>
  </sheets>
  <definedNames>
    <definedName name="_xlnm.Print_Area" localSheetId="0">' COSECHA X DEPART'!$B$3:$G$173</definedName>
    <definedName name="_xlnm.Print_Titles" localSheetId="0">' COSECHA X DEPART'!$3:$8</definedName>
  </definedNames>
  <calcPr fullCalcOnLoad="1"/>
</workbook>
</file>

<file path=xl/sharedStrings.xml><?xml version="1.0" encoding="utf-8"?>
<sst xmlns="http://schemas.openxmlformats.org/spreadsheetml/2006/main" count="216" uniqueCount="66">
  <si>
    <t>Total</t>
  </si>
  <si>
    <t>Langostino</t>
  </si>
  <si>
    <t>Otros</t>
  </si>
  <si>
    <t>Concha de Abanico</t>
  </si>
  <si>
    <t>LORETO</t>
  </si>
  <si>
    <t>OTROS</t>
  </si>
  <si>
    <t>ANCASH</t>
  </si>
  <si>
    <t>AYACUCHO</t>
  </si>
  <si>
    <t>HUANCAVELICA</t>
  </si>
  <si>
    <t>JUNIN</t>
  </si>
  <si>
    <t>LIMA</t>
  </si>
  <si>
    <t>PASCO</t>
  </si>
  <si>
    <t>PIURA</t>
  </si>
  <si>
    <t>PUNO</t>
  </si>
  <si>
    <t>SAN MARTIN</t>
  </si>
  <si>
    <t>TUMBES</t>
  </si>
  <si>
    <t>(TM)</t>
  </si>
  <si>
    <t>Loreto</t>
  </si>
  <si>
    <t>Ucayali</t>
  </si>
  <si>
    <t>Amazonas</t>
  </si>
  <si>
    <t>Ancash</t>
  </si>
  <si>
    <t>Arequipa</t>
  </si>
  <si>
    <t>Ayacucho</t>
  </si>
  <si>
    <t>Cajamarca</t>
  </si>
  <si>
    <t>Cusco</t>
  </si>
  <si>
    <t>Huancavelica</t>
  </si>
  <si>
    <t>Ica</t>
  </si>
  <si>
    <t>La Libertad</t>
  </si>
  <si>
    <t>Lima</t>
  </si>
  <si>
    <t>Madre de Dios</t>
  </si>
  <si>
    <t>Moquegua</t>
  </si>
  <si>
    <t>Pasco</t>
  </si>
  <si>
    <t>Piura</t>
  </si>
  <si>
    <t>Puno</t>
  </si>
  <si>
    <t>Tacna</t>
  </si>
  <si>
    <t>Tumbes</t>
  </si>
  <si>
    <t>Boquichico</t>
  </si>
  <si>
    <t>Carachama</t>
  </si>
  <si>
    <t>Gamitana</t>
  </si>
  <si>
    <t>Paco</t>
  </si>
  <si>
    <t>Sabalo</t>
  </si>
  <si>
    <t>Trucha</t>
  </si>
  <si>
    <t>Carpa</t>
  </si>
  <si>
    <t>Tilapia</t>
  </si>
  <si>
    <t>Continental</t>
  </si>
  <si>
    <t>Pacotana</t>
  </si>
  <si>
    <t>Pacotana / Gamipaco</t>
  </si>
  <si>
    <t>Ámbito</t>
  </si>
  <si>
    <t>Región / Especie</t>
  </si>
  <si>
    <t>Yaraqui</t>
  </si>
  <si>
    <t>Marítimo</t>
  </si>
  <si>
    <t>PERÚ: COSECHA DE RECURSOS HIDROBIOLÓGICOS DE LA ACTIVIDAD DE ACUICULTURA</t>
  </si>
  <si>
    <t>Apurímac</t>
  </si>
  <si>
    <t>Camarón de Malasia</t>
  </si>
  <si>
    <t>Camarón de Rio</t>
  </si>
  <si>
    <t>Junín</t>
  </si>
  <si>
    <t>San Martín</t>
  </si>
  <si>
    <t>Huánuco</t>
  </si>
  <si>
    <t>Abalón</t>
  </si>
  <si>
    <t>Fuente: Direcciones Regionales de Producción (DIREPRO) y Empresas Acuícolas</t>
  </si>
  <si>
    <t>CAJAMARCA</t>
  </si>
  <si>
    <t>Paiche</t>
  </si>
  <si>
    <t>-</t>
  </si>
  <si>
    <t>Concha de Abanico 1/</t>
  </si>
  <si>
    <t>1/ Incluye cosecha de Parachique correspondiente a las asociaciones formalizadas a fines del periodo 2009 e inicio del 2010</t>
  </si>
  <si>
    <t>SEGÚN  ÁMBITO REGIÓN Y ESPECIE, 2011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</si>
</sst>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\$#,##0\ ;\(\$#,##0\)"/>
    <numFmt numFmtId="188" formatCode="_(* #,##0.000_);_(* \(#,##0.000\);_(* &quot;-&quot;??_);_(@_)"/>
    <numFmt numFmtId="189" formatCode="_(* #,##0.0000_);_(* \(#,##0.0000\);_(* &quot;-&quot;??_);_(@_)"/>
    <numFmt numFmtId="190" formatCode="#,##0.0000"/>
    <numFmt numFmtId="191" formatCode="#,##0.00_ ;\-#,##0.00\ 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Arial"/>
      <family val="2"/>
    </font>
    <font>
      <b/>
      <sz val="13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3" fontId="0" fillId="23" borderId="0" applyFont="0" applyFill="0" applyBorder="0" applyAlignment="0" applyProtection="0"/>
    <xf numFmtId="187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6" fillId="30" borderId="1" applyNumberFormat="0" applyAlignment="0" applyProtection="0"/>
    <xf numFmtId="0" fontId="7" fillId="23" borderId="0" applyProtection="0">
      <alignment/>
    </xf>
    <xf numFmtId="0" fontId="8" fillId="23" borderId="0" applyProtection="0">
      <alignment/>
    </xf>
    <xf numFmtId="2" fontId="0" fillId="23" borderId="0" applyFont="0" applyFill="0" applyBorder="0" applyAlignment="0" applyProtection="0"/>
    <xf numFmtId="0" fontId="9" fillId="23" borderId="0" applyNumberFormat="0" applyFill="0" applyBorder="0" applyAlignment="0" applyProtection="0"/>
    <xf numFmtId="0" fontId="2" fillId="23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0" fillId="23" borderId="9" applyNumberFormat="0" applyFont="0" applyFill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39" fontId="2" fillId="0" borderId="0" xfId="0" applyNumberFormat="1" applyFont="1" applyFill="1" applyBorder="1" applyAlignment="1">
      <alignment horizontal="right" vertical="center"/>
    </xf>
    <xf numFmtId="39" fontId="2" fillId="0" borderId="0" xfId="0" applyNumberFormat="1" applyFont="1" applyBorder="1" applyAlignment="1">
      <alignment horizontal="right" vertical="center"/>
    </xf>
    <xf numFmtId="39" fontId="12" fillId="0" borderId="0" xfId="0" applyNumberFormat="1" applyFont="1" applyFill="1" applyBorder="1" applyAlignment="1" quotePrefix="1">
      <alignment horizontal="right" vertical="center"/>
    </xf>
    <xf numFmtId="39" fontId="12" fillId="0" borderId="0" xfId="0" applyNumberFormat="1" applyFont="1" applyFill="1" applyBorder="1" applyAlignment="1">
      <alignment horizontal="right" vertical="center"/>
    </xf>
    <xf numFmtId="39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vertical="center"/>
    </xf>
    <xf numFmtId="39" fontId="12" fillId="0" borderId="13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39" fontId="2" fillId="0" borderId="0" xfId="0" applyNumberFormat="1" applyFont="1" applyFill="1" applyBorder="1" applyAlignment="1" quotePrefix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12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/>
    </xf>
    <xf numFmtId="39" fontId="2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9" fontId="0" fillId="0" borderId="0" xfId="63" applyFont="1" applyAlignment="1">
      <alignment horizontal="right"/>
    </xf>
    <xf numFmtId="0" fontId="2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39" fontId="17" fillId="35" borderId="0" xfId="0" applyNumberFormat="1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9" fontId="0" fillId="0" borderId="0" xfId="63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35" borderId="0" xfId="0" applyFont="1" applyFill="1" applyAlignment="1">
      <alignment/>
    </xf>
    <xf numFmtId="2" fontId="55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right"/>
    </xf>
    <xf numFmtId="9" fontId="55" fillId="0" borderId="0" xfId="63" applyFont="1" applyAlignment="1">
      <alignment horizontal="right"/>
    </xf>
    <xf numFmtId="39" fontId="0" fillId="35" borderId="0" xfId="0" applyNumberFormat="1" applyFont="1" applyFill="1" applyBorder="1" applyAlignment="1">
      <alignment vertical="center"/>
    </xf>
    <xf numFmtId="191" fontId="0" fillId="35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5" xfId="49"/>
    <cellStyle name="Fixed" xfId="50"/>
    <cellStyle name="Heading 1" xfId="51"/>
    <cellStyle name="Heading 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Porcentual_DA6_Desembarque2005_Anuario2005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COSECHA DE RECURSOS HIDROBIOLÓGICOS SEGÚN REGIÓN DE PROCEDENCIA, 2011
</a:t>
            </a:r>
          </a:p>
        </c:rich>
      </c:tx>
      <c:layout>
        <c:manualLayout>
          <c:xMode val="factor"/>
          <c:yMode val="factor"/>
          <c:x val="-0.02825"/>
          <c:y val="-0.00175"/>
        </c:manualLayout>
      </c:layout>
      <c:spPr>
        <a:noFill/>
        <a:ln>
          <a:noFill/>
        </a:ln>
      </c:spPr>
    </c:title>
    <c:view3D>
      <c:rotX val="29"/>
      <c:hPercent val="71"/>
      <c:rotY val="44"/>
      <c:depthPercent val="500"/>
      <c:rAngAx val="1"/>
    </c:view3D>
    <c:plotArea>
      <c:layout>
        <c:manualLayout>
          <c:xMode val="edge"/>
          <c:yMode val="edge"/>
          <c:x val="0.15775"/>
          <c:y val="0.12925"/>
          <c:w val="0.7785"/>
          <c:h val="0.68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COSECHA X DEPART'!$C$139:$C$151</c:f>
              <c:strCache/>
            </c:strRef>
          </c:cat>
          <c:val>
            <c:numRef>
              <c:f>' COSECHA X DEPART'!$D$139:$D$151</c:f>
              <c:numCache/>
            </c:numRef>
          </c:val>
          <c:shape val="box"/>
        </c:ser>
        <c:gapDepth val="0"/>
        <c:shape val="box"/>
        <c:axId val="29113262"/>
        <c:axId val="60692767"/>
      </c:bar3D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18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TM</a:t>
                </a:r>
              </a:p>
            </c:rich>
          </c:tx>
          <c:layout>
            <c:manualLayout>
              <c:xMode val="factor"/>
              <c:yMode val="factor"/>
              <c:x val="-0.1355"/>
              <c:y val="0.0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1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136</xdr:row>
      <xdr:rowOff>19050</xdr:rowOff>
    </xdr:from>
    <xdr:to>
      <xdr:col>6</xdr:col>
      <xdr:colOff>104775</xdr:colOff>
      <xdr:row>169</xdr:row>
      <xdr:rowOff>57150</xdr:rowOff>
    </xdr:to>
    <xdr:graphicFrame>
      <xdr:nvGraphicFramePr>
        <xdr:cNvPr id="1" name="Chart 1"/>
        <xdr:cNvGraphicFramePr/>
      </xdr:nvGraphicFramePr>
      <xdr:xfrm>
        <a:off x="209550" y="22307550"/>
        <a:ext cx="6829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K165"/>
  <sheetViews>
    <sheetView showGridLines="0"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4.00390625" style="0" customWidth="1"/>
    <col min="3" max="3" width="25.00390625" style="0" customWidth="1"/>
    <col min="4" max="5" width="23.57421875" style="29" customWidth="1"/>
    <col min="6" max="6" width="25.57421875" style="29" customWidth="1"/>
    <col min="7" max="7" width="2.57421875" style="0" customWidth="1"/>
    <col min="9" max="10" width="11.421875" style="39" customWidth="1"/>
    <col min="11" max="11" width="19.421875" style="39" customWidth="1"/>
  </cols>
  <sheetData>
    <row r="1" ht="3" customHeight="1"/>
    <row r="3" spans="2:11" s="2" customFormat="1" ht="15" customHeight="1">
      <c r="B3" s="65" t="s">
        <v>51</v>
      </c>
      <c r="C3" s="65"/>
      <c r="D3" s="65"/>
      <c r="E3" s="65"/>
      <c r="F3" s="65"/>
      <c r="G3" s="65"/>
      <c r="I3" s="40"/>
      <c r="J3" s="40"/>
      <c r="K3" s="40"/>
    </row>
    <row r="4" spans="2:11" s="2" customFormat="1" ht="15" customHeight="1">
      <c r="B4" s="65" t="s">
        <v>65</v>
      </c>
      <c r="C4" s="65"/>
      <c r="D4" s="65"/>
      <c r="E4" s="65"/>
      <c r="F4" s="65"/>
      <c r="G4" s="65"/>
      <c r="I4" s="40"/>
      <c r="J4" s="40"/>
      <c r="K4" s="40"/>
    </row>
    <row r="5" spans="2:11" s="2" customFormat="1" ht="15" customHeight="1">
      <c r="B5" s="66" t="s">
        <v>16</v>
      </c>
      <c r="C5" s="66"/>
      <c r="D5" s="66"/>
      <c r="E5" s="66"/>
      <c r="F5" s="66"/>
      <c r="G5" s="66"/>
      <c r="I5" s="40"/>
      <c r="J5" s="40"/>
      <c r="K5" s="40"/>
    </row>
    <row r="6" spans="2:11" s="2" customFormat="1" ht="8.25" customHeight="1">
      <c r="B6" s="4"/>
      <c r="C6" s="3"/>
      <c r="D6" s="30"/>
      <c r="E6" s="30"/>
      <c r="F6" s="30"/>
      <c r="G6" s="3"/>
      <c r="I6" s="40"/>
      <c r="J6" s="40"/>
      <c r="K6" s="40"/>
    </row>
    <row r="7" spans="2:11" s="2" customFormat="1" ht="21.75" customHeight="1">
      <c r="B7" s="67" t="s">
        <v>48</v>
      </c>
      <c r="C7" s="67"/>
      <c r="D7" s="69" t="s">
        <v>0</v>
      </c>
      <c r="E7" s="67" t="s">
        <v>47</v>
      </c>
      <c r="F7" s="67"/>
      <c r="G7" s="67"/>
      <c r="I7" s="40"/>
      <c r="J7" s="40"/>
      <c r="K7" s="40"/>
    </row>
    <row r="8" spans="2:11" s="2" customFormat="1" ht="21.75" customHeight="1" thickBot="1">
      <c r="B8" s="68"/>
      <c r="C8" s="68"/>
      <c r="D8" s="70"/>
      <c r="E8" s="38" t="s">
        <v>44</v>
      </c>
      <c r="F8" s="68" t="s">
        <v>50</v>
      </c>
      <c r="G8" s="68"/>
      <c r="I8" s="40"/>
      <c r="J8" s="40"/>
      <c r="K8" s="40"/>
    </row>
    <row r="9" spans="2:11" s="2" customFormat="1" ht="8.25" customHeight="1">
      <c r="B9" s="9"/>
      <c r="C9" s="10"/>
      <c r="D9" s="25"/>
      <c r="E9" s="25"/>
      <c r="F9" s="25"/>
      <c r="G9" s="11"/>
      <c r="I9" s="40"/>
      <c r="J9" s="40"/>
      <c r="K9" s="40"/>
    </row>
    <row r="10" spans="2:11" s="2" customFormat="1" ht="15.75">
      <c r="B10" s="63" t="s">
        <v>0</v>
      </c>
      <c r="C10" s="64"/>
      <c r="D10" s="31">
        <f>SUM(D12,D22,D26,D29,D33,D38,D42,D52,D55,D60,D63,D66,D71,D75,D85,D95,D98,D101,D106,D109,D117,D122,D125)</f>
        <v>92200.80071606416</v>
      </c>
      <c r="E10" s="31">
        <f>SUM(E12,E22,E26,E29,E33,E38,E42,E52,E55,E60,E63,E66,E71,E75,E85,E95,E98,E101,E106,E109,E117,E122,E125)</f>
        <v>23608.633413821964</v>
      </c>
      <c r="F10" s="31">
        <f>SUM(F12,F22,F26,F29,F33,F38,F42,F52,F55,F60,F63,F66,F71,F75,F85,F95,F98,F101,F106,F109,F117,F122,F125)</f>
        <v>68592.16730224217</v>
      </c>
      <c r="G10" s="12"/>
      <c r="I10" s="40"/>
      <c r="J10" s="40"/>
      <c r="K10" s="40"/>
    </row>
    <row r="11" spans="2:11" s="2" customFormat="1" ht="8.25" customHeight="1">
      <c r="B11" s="9"/>
      <c r="C11" s="10"/>
      <c r="D11" s="18"/>
      <c r="E11" s="18"/>
      <c r="F11" s="18"/>
      <c r="G11" s="11"/>
      <c r="I11" s="40"/>
      <c r="J11" s="40"/>
      <c r="K11" s="40"/>
    </row>
    <row r="12" spans="2:11" s="2" customFormat="1" ht="14.25" customHeight="1">
      <c r="B12" s="13" t="s">
        <v>19</v>
      </c>
      <c r="C12" s="19"/>
      <c r="D12" s="14">
        <f aca="true" t="shared" si="0" ref="D12:D19">SUM(E12:F12)</f>
        <v>27.347999999999992</v>
      </c>
      <c r="E12" s="15">
        <f>SUM(E13:E20)</f>
        <v>27.347999999999992</v>
      </c>
      <c r="F12" s="15">
        <f>SUM(F15:F19)</f>
        <v>0</v>
      </c>
      <c r="G12" s="11"/>
      <c r="I12" s="45"/>
      <c r="J12" s="46"/>
      <c r="K12" s="41"/>
    </row>
    <row r="13" spans="2:11" s="2" customFormat="1" ht="14.25" customHeight="1">
      <c r="B13" s="13"/>
      <c r="C13" s="19" t="s">
        <v>36</v>
      </c>
      <c r="D13" s="17">
        <f t="shared" si="0"/>
        <v>0</v>
      </c>
      <c r="E13" s="18" t="s">
        <v>62</v>
      </c>
      <c r="F13" s="15" t="s">
        <v>62</v>
      </c>
      <c r="G13" s="11"/>
      <c r="I13" s="60"/>
      <c r="J13" s="46"/>
      <c r="K13" s="41"/>
    </row>
    <row r="14" spans="2:11" s="2" customFormat="1" ht="14.25" customHeight="1">
      <c r="B14" s="13"/>
      <c r="C14" s="19" t="s">
        <v>37</v>
      </c>
      <c r="D14" s="17">
        <f t="shared" si="0"/>
        <v>0</v>
      </c>
      <c r="E14" s="18" t="s">
        <v>62</v>
      </c>
      <c r="F14" s="15" t="s">
        <v>62</v>
      </c>
      <c r="G14" s="11"/>
      <c r="I14" s="45"/>
      <c r="J14" s="46"/>
      <c r="K14" s="41"/>
    </row>
    <row r="15" spans="2:11" s="2" customFormat="1" ht="14.25" customHeight="1">
      <c r="B15" s="13"/>
      <c r="C15" s="19" t="s">
        <v>42</v>
      </c>
      <c r="D15" s="17">
        <f t="shared" si="0"/>
        <v>0</v>
      </c>
      <c r="E15" s="18" t="s">
        <v>62</v>
      </c>
      <c r="F15" s="17" t="s">
        <v>62</v>
      </c>
      <c r="G15" s="11"/>
      <c r="I15" s="45"/>
      <c r="J15" s="46"/>
      <c r="K15" s="41"/>
    </row>
    <row r="16" spans="2:11" s="2" customFormat="1" ht="14.25" customHeight="1">
      <c r="B16" s="13"/>
      <c r="C16" s="19" t="s">
        <v>38</v>
      </c>
      <c r="D16" s="17">
        <f t="shared" si="0"/>
        <v>0</v>
      </c>
      <c r="E16" s="18" t="s">
        <v>62</v>
      </c>
      <c r="F16" s="17" t="s">
        <v>62</v>
      </c>
      <c r="G16" s="11"/>
      <c r="I16" s="45"/>
      <c r="J16" s="46"/>
      <c r="K16" s="41"/>
    </row>
    <row r="17" spans="2:11" s="2" customFormat="1" ht="14.25" customHeight="1">
      <c r="B17" s="13"/>
      <c r="C17" s="19" t="s">
        <v>46</v>
      </c>
      <c r="D17" s="17">
        <f t="shared" si="0"/>
        <v>0</v>
      </c>
      <c r="E17" s="18" t="s">
        <v>62</v>
      </c>
      <c r="F17" s="17" t="s">
        <v>62</v>
      </c>
      <c r="G17" s="11"/>
      <c r="I17" s="45"/>
      <c r="J17" s="61"/>
      <c r="K17" s="41"/>
    </row>
    <row r="18" spans="2:11" s="2" customFormat="1" ht="14.25" customHeight="1">
      <c r="B18" s="13"/>
      <c r="C18" s="19" t="s">
        <v>43</v>
      </c>
      <c r="D18" s="17">
        <f t="shared" si="0"/>
        <v>2.4650000000000003</v>
      </c>
      <c r="E18" s="18">
        <v>2.4650000000000003</v>
      </c>
      <c r="F18" s="17" t="s">
        <v>62</v>
      </c>
      <c r="G18" s="11"/>
      <c r="I18" s="45"/>
      <c r="J18" s="46"/>
      <c r="K18" s="41">
        <v>1</v>
      </c>
    </row>
    <row r="19" spans="2:11" s="2" customFormat="1" ht="14.25" customHeight="1">
      <c r="B19" s="13"/>
      <c r="C19" s="19" t="s">
        <v>41</v>
      </c>
      <c r="D19" s="17">
        <f t="shared" si="0"/>
        <v>24.882999999999992</v>
      </c>
      <c r="E19" s="18">
        <v>24.882999999999992</v>
      </c>
      <c r="F19" s="17" t="s">
        <v>62</v>
      </c>
      <c r="G19" s="11"/>
      <c r="I19" s="42"/>
      <c r="J19" s="42"/>
      <c r="K19" s="42"/>
    </row>
    <row r="20" spans="2:11" s="2" customFormat="1" ht="14.25" customHeight="1">
      <c r="B20" s="13"/>
      <c r="C20" s="19" t="s">
        <v>2</v>
      </c>
      <c r="D20" s="17">
        <f>SUM(E20:F20)</f>
        <v>0</v>
      </c>
      <c r="E20" s="18" t="s">
        <v>62</v>
      </c>
      <c r="F20" s="17" t="s">
        <v>62</v>
      </c>
      <c r="G20" s="11"/>
      <c r="I20" s="42"/>
      <c r="J20" s="42"/>
      <c r="K20" s="42"/>
    </row>
    <row r="21" spans="2:11" s="2" customFormat="1" ht="7.5" customHeight="1">
      <c r="B21" s="13"/>
      <c r="C21" s="19"/>
      <c r="D21" s="17"/>
      <c r="E21" s="17"/>
      <c r="F21" s="17"/>
      <c r="G21" s="11"/>
      <c r="I21" s="40"/>
      <c r="J21" s="40"/>
      <c r="K21" s="40"/>
    </row>
    <row r="22" spans="2:11" s="2" customFormat="1" ht="14.25" customHeight="1">
      <c r="B22" s="13" t="s">
        <v>20</v>
      </c>
      <c r="C22" s="19"/>
      <c r="D22" s="14">
        <f>SUM(E22:F22)</f>
        <v>11159.796532222224</v>
      </c>
      <c r="E22" s="14">
        <f>SUM(E23:E24)</f>
        <v>128.11</v>
      </c>
      <c r="F22" s="14">
        <f>SUM(F23:F23)</f>
        <v>11031.686532222224</v>
      </c>
      <c r="G22" s="11"/>
      <c r="I22" s="40"/>
      <c r="J22" s="40"/>
      <c r="K22" s="40"/>
    </row>
    <row r="23" spans="2:11" s="2" customFormat="1" ht="14.25" customHeight="1">
      <c r="B23" s="13"/>
      <c r="C23" s="19" t="s">
        <v>3</v>
      </c>
      <c r="D23" s="17">
        <f>SUM(E23:F23)</f>
        <v>11031.686532222224</v>
      </c>
      <c r="E23" s="17" t="s">
        <v>62</v>
      </c>
      <c r="F23" s="16">
        <v>11031.686532222224</v>
      </c>
      <c r="G23" s="11"/>
      <c r="I23" s="40"/>
      <c r="J23" s="40"/>
      <c r="K23" s="40"/>
    </row>
    <row r="24" spans="2:11" s="2" customFormat="1" ht="14.25" customHeight="1">
      <c r="B24" s="13"/>
      <c r="C24" s="19" t="s">
        <v>41</v>
      </c>
      <c r="D24" s="17">
        <f>SUM(E24:F24)</f>
        <v>128.11</v>
      </c>
      <c r="E24" s="17">
        <v>128.11</v>
      </c>
      <c r="F24" s="32"/>
      <c r="G24" s="11"/>
      <c r="I24" s="40"/>
      <c r="J24" s="40"/>
      <c r="K24" s="43"/>
    </row>
    <row r="25" spans="2:11" s="2" customFormat="1" ht="7.5" customHeight="1">
      <c r="B25" s="13"/>
      <c r="C25" s="19"/>
      <c r="D25" s="17"/>
      <c r="E25" s="17"/>
      <c r="F25" s="17"/>
      <c r="G25" s="11"/>
      <c r="I25" s="40"/>
      <c r="J25" s="40"/>
      <c r="K25" s="40"/>
    </row>
    <row r="26" spans="2:11" s="2" customFormat="1" ht="14.25" customHeight="1">
      <c r="B26" s="13" t="s">
        <v>52</v>
      </c>
      <c r="C26" s="19"/>
      <c r="D26" s="14">
        <f>SUM(E26:F26)</f>
        <v>26.951300000000003</v>
      </c>
      <c r="E26" s="14">
        <f>+E27</f>
        <v>26.951300000000003</v>
      </c>
      <c r="F26" s="14" t="str">
        <f>+F27</f>
        <v>-</v>
      </c>
      <c r="G26" s="11"/>
      <c r="I26" s="40"/>
      <c r="J26" s="40"/>
      <c r="K26" s="40"/>
    </row>
    <row r="27" spans="2:11" s="2" customFormat="1" ht="14.25" customHeight="1">
      <c r="B27" s="13"/>
      <c r="C27" s="19" t="s">
        <v>41</v>
      </c>
      <c r="D27" s="17">
        <f>SUM(E27:F27)</f>
        <v>26.951300000000003</v>
      </c>
      <c r="E27" s="17">
        <v>26.951300000000003</v>
      </c>
      <c r="F27" s="17" t="s">
        <v>62</v>
      </c>
      <c r="G27" s="11"/>
      <c r="I27" s="40"/>
      <c r="J27" s="40"/>
      <c r="K27" s="40"/>
    </row>
    <row r="28" spans="2:11" s="2" customFormat="1" ht="7.5" customHeight="1">
      <c r="B28" s="13"/>
      <c r="C28" s="19"/>
      <c r="D28" s="17"/>
      <c r="E28" s="17"/>
      <c r="F28" s="17"/>
      <c r="G28" s="11"/>
      <c r="I28" s="40"/>
      <c r="J28" s="40"/>
      <c r="K28" s="40"/>
    </row>
    <row r="29" spans="2:11" s="2" customFormat="1" ht="14.25" customHeight="1">
      <c r="B29" s="13" t="s">
        <v>21</v>
      </c>
      <c r="C29" s="19"/>
      <c r="D29" s="14">
        <f>SUM(E29:F29)</f>
        <v>43.57176470588232</v>
      </c>
      <c r="E29" s="14">
        <f>SUM(E30:E31)</f>
        <v>43.57176470588232</v>
      </c>
      <c r="F29" s="14">
        <f>SUM(F30:F31)</f>
        <v>0</v>
      </c>
      <c r="G29" s="11"/>
      <c r="I29" s="40"/>
      <c r="J29" s="40"/>
      <c r="K29" s="40"/>
    </row>
    <row r="30" spans="2:11" s="2" customFormat="1" ht="14.25" customHeight="1">
      <c r="B30" s="13"/>
      <c r="C30" s="19" t="s">
        <v>2</v>
      </c>
      <c r="D30" s="17">
        <f>SUM(E30:F30)</f>
        <v>0</v>
      </c>
      <c r="E30" s="17" t="s">
        <v>62</v>
      </c>
      <c r="F30" s="14" t="s">
        <v>62</v>
      </c>
      <c r="G30" s="11"/>
      <c r="I30" s="40"/>
      <c r="J30" s="40"/>
      <c r="K30" s="40"/>
    </row>
    <row r="31" spans="2:11" s="2" customFormat="1" ht="14.25" customHeight="1">
      <c r="B31" s="13"/>
      <c r="C31" s="19" t="s">
        <v>41</v>
      </c>
      <c r="D31" s="17">
        <f>SUM(E31:F31)</f>
        <v>43.57176470588232</v>
      </c>
      <c r="E31" s="17">
        <v>43.57176470588232</v>
      </c>
      <c r="F31" s="17" t="s">
        <v>62</v>
      </c>
      <c r="G31" s="11"/>
      <c r="I31" s="40"/>
      <c r="J31" s="40"/>
      <c r="K31" s="40"/>
    </row>
    <row r="32" spans="2:11" s="2" customFormat="1" ht="7.5" customHeight="1">
      <c r="B32" s="13"/>
      <c r="C32" s="19"/>
      <c r="D32" s="17"/>
      <c r="E32" s="17"/>
      <c r="F32" s="17"/>
      <c r="G32" s="11"/>
      <c r="I32" s="40"/>
      <c r="J32" s="40"/>
      <c r="K32" s="40"/>
    </row>
    <row r="33" spans="2:11" s="2" customFormat="1" ht="14.25" customHeight="1">
      <c r="B33" s="13" t="s">
        <v>22</v>
      </c>
      <c r="C33" s="19"/>
      <c r="D33" s="14">
        <f>SUM(E33:F33)</f>
        <v>209.40999999999937</v>
      </c>
      <c r="E33" s="14">
        <f>SUM(E34:E36)</f>
        <v>209.40999999999937</v>
      </c>
      <c r="F33" s="14">
        <f>SUM(F34:F36)</f>
        <v>0</v>
      </c>
      <c r="G33" s="11"/>
      <c r="I33" s="40"/>
      <c r="J33" s="40"/>
      <c r="K33" s="40"/>
    </row>
    <row r="34" spans="2:11" s="2" customFormat="1" ht="14.25" customHeight="1">
      <c r="B34" s="13"/>
      <c r="C34" s="19" t="s">
        <v>54</v>
      </c>
      <c r="D34" s="17">
        <f>SUM(E34:F34)</f>
        <v>0</v>
      </c>
      <c r="E34" s="17" t="s">
        <v>62</v>
      </c>
      <c r="F34" s="17" t="s">
        <v>62</v>
      </c>
      <c r="G34" s="11"/>
      <c r="I34" s="40"/>
      <c r="J34" s="40"/>
      <c r="K34" s="40"/>
    </row>
    <row r="35" spans="2:11" s="2" customFormat="1" ht="14.25" customHeight="1">
      <c r="B35" s="13"/>
      <c r="C35" s="19" t="s">
        <v>46</v>
      </c>
      <c r="D35" s="17">
        <f>SUM(E35:F35)</f>
        <v>0</v>
      </c>
      <c r="E35" s="17" t="s">
        <v>62</v>
      </c>
      <c r="F35" s="17" t="s">
        <v>62</v>
      </c>
      <c r="G35" s="11"/>
      <c r="I35" s="40"/>
      <c r="J35" s="40"/>
      <c r="K35" s="40"/>
    </row>
    <row r="36" spans="2:11" s="2" customFormat="1" ht="14.25" customHeight="1">
      <c r="B36" s="13"/>
      <c r="C36" s="19" t="s">
        <v>41</v>
      </c>
      <c r="D36" s="17">
        <f>SUM(E36:F36)</f>
        <v>209.40999999999937</v>
      </c>
      <c r="E36" s="17">
        <v>209.40999999999937</v>
      </c>
      <c r="F36" s="17" t="s">
        <v>62</v>
      </c>
      <c r="G36" s="11"/>
      <c r="I36" s="40"/>
      <c r="J36" s="40"/>
      <c r="K36" s="40"/>
    </row>
    <row r="37" spans="2:11" s="2" customFormat="1" ht="7.5" customHeight="1">
      <c r="B37" s="13"/>
      <c r="C37" s="19"/>
      <c r="D37" s="17"/>
      <c r="E37" s="17"/>
      <c r="F37" s="17"/>
      <c r="G37" s="11"/>
      <c r="I37" s="40"/>
      <c r="J37" s="40"/>
      <c r="K37" s="40"/>
    </row>
    <row r="38" spans="2:11" s="2" customFormat="1" ht="14.25" customHeight="1">
      <c r="B38" s="13" t="s">
        <v>23</v>
      </c>
      <c r="C38" s="19"/>
      <c r="D38" s="14">
        <f>SUM(E38:F38)</f>
        <v>294.86071800000013</v>
      </c>
      <c r="E38" s="14">
        <f>+E40+E39</f>
        <v>294.86071800000013</v>
      </c>
      <c r="F38" s="14" t="str">
        <f>+F40</f>
        <v>-</v>
      </c>
      <c r="G38" s="11"/>
      <c r="I38" s="40"/>
      <c r="J38" s="40"/>
      <c r="K38" s="40"/>
    </row>
    <row r="39" spans="2:11" s="2" customFormat="1" ht="14.25" customHeight="1">
      <c r="B39" s="13"/>
      <c r="C39" s="19" t="s">
        <v>43</v>
      </c>
      <c r="D39" s="17">
        <f>SUM(E39:F39)</f>
        <v>0.444</v>
      </c>
      <c r="E39" s="17">
        <v>0.444</v>
      </c>
      <c r="F39" s="17" t="s">
        <v>62</v>
      </c>
      <c r="G39" s="11"/>
      <c r="I39" s="40"/>
      <c r="J39" s="40"/>
      <c r="K39" s="40"/>
    </row>
    <row r="40" spans="2:11" s="2" customFormat="1" ht="14.25" customHeight="1">
      <c r="B40" s="13"/>
      <c r="C40" s="19" t="s">
        <v>41</v>
      </c>
      <c r="D40" s="17">
        <f>SUM(E40:F40)</f>
        <v>294.4167180000001</v>
      </c>
      <c r="E40" s="17">
        <v>294.4167180000001</v>
      </c>
      <c r="F40" s="17" t="s">
        <v>62</v>
      </c>
      <c r="G40" s="11"/>
      <c r="I40" s="40"/>
      <c r="J40" s="40"/>
      <c r="K40" s="40"/>
    </row>
    <row r="41" spans="2:11" s="2" customFormat="1" ht="7.5" customHeight="1">
      <c r="B41" s="13"/>
      <c r="C41" s="19"/>
      <c r="D41" s="17"/>
      <c r="E41" s="17"/>
      <c r="F41" s="17"/>
      <c r="G41" s="11"/>
      <c r="I41" s="40"/>
      <c r="J41" s="40"/>
      <c r="K41" s="40"/>
    </row>
    <row r="42" spans="2:11" s="2" customFormat="1" ht="14.25" customHeight="1">
      <c r="B42" s="13" t="s">
        <v>24</v>
      </c>
      <c r="C42" s="19"/>
      <c r="D42" s="14">
        <f aca="true" t="shared" si="1" ref="D42:D50">SUM(E42:F42)</f>
        <v>279.36999999999995</v>
      </c>
      <c r="E42" s="14">
        <f>SUM(E43:E50)</f>
        <v>279.36999999999995</v>
      </c>
      <c r="F42" s="14">
        <f>SUM(F43:F50)</f>
        <v>0</v>
      </c>
      <c r="G42" s="11"/>
      <c r="I42" s="40"/>
      <c r="J42" s="40"/>
      <c r="K42" s="40"/>
    </row>
    <row r="43" spans="2:11" s="2" customFormat="1" ht="14.25" customHeight="1">
      <c r="B43" s="13"/>
      <c r="C43" s="19" t="s">
        <v>36</v>
      </c>
      <c r="D43" s="17">
        <f t="shared" si="1"/>
        <v>0</v>
      </c>
      <c r="E43" s="17" t="s">
        <v>62</v>
      </c>
      <c r="F43" s="17" t="s">
        <v>62</v>
      </c>
      <c r="G43" s="11"/>
      <c r="I43" s="40"/>
      <c r="J43" s="40"/>
      <c r="K43" s="40"/>
    </row>
    <row r="44" spans="2:11" s="2" customFormat="1" ht="14.25" customHeight="1">
      <c r="B44" s="13"/>
      <c r="C44" s="19" t="s">
        <v>42</v>
      </c>
      <c r="D44" s="17">
        <f t="shared" si="1"/>
        <v>0</v>
      </c>
      <c r="E44" s="17" t="s">
        <v>62</v>
      </c>
      <c r="F44" s="17" t="s">
        <v>62</v>
      </c>
      <c r="G44" s="11"/>
      <c r="I44" s="40"/>
      <c r="J44" s="40"/>
      <c r="K44" s="40"/>
    </row>
    <row r="45" spans="2:11" s="2" customFormat="1" ht="14.25" customHeight="1">
      <c r="B45" s="13"/>
      <c r="C45" s="19" t="s">
        <v>38</v>
      </c>
      <c r="D45" s="17">
        <f t="shared" si="1"/>
        <v>14.5</v>
      </c>
      <c r="E45" s="17">
        <v>14.5</v>
      </c>
      <c r="F45" s="17" t="s">
        <v>62</v>
      </c>
      <c r="G45" s="11"/>
      <c r="I45" s="40"/>
      <c r="J45" s="40"/>
      <c r="K45" s="40"/>
    </row>
    <row r="46" spans="2:11" s="2" customFormat="1" ht="14.25" customHeight="1">
      <c r="B46" s="13"/>
      <c r="C46" s="19" t="s">
        <v>2</v>
      </c>
      <c r="D46" s="17">
        <f t="shared" si="1"/>
        <v>0</v>
      </c>
      <c r="E46" s="17" t="s">
        <v>62</v>
      </c>
      <c r="F46" s="17" t="s">
        <v>62</v>
      </c>
      <c r="G46" s="11"/>
      <c r="I46" s="40"/>
      <c r="J46" s="40"/>
      <c r="K46" s="40"/>
    </row>
    <row r="47" spans="2:11" s="2" customFormat="1" ht="14.25" customHeight="1">
      <c r="B47" s="13"/>
      <c r="C47" s="19" t="s">
        <v>39</v>
      </c>
      <c r="D47" s="17">
        <f t="shared" si="1"/>
        <v>10.130000000000004</v>
      </c>
      <c r="E47" s="17">
        <v>10.130000000000004</v>
      </c>
      <c r="F47" s="17" t="s">
        <v>62</v>
      </c>
      <c r="G47" s="11"/>
      <c r="I47" s="40"/>
      <c r="J47" s="40"/>
      <c r="K47" s="40"/>
    </row>
    <row r="48" spans="2:11" s="2" customFormat="1" ht="14.25" customHeight="1">
      <c r="B48" s="13"/>
      <c r="C48" s="19" t="s">
        <v>46</v>
      </c>
      <c r="D48" s="17">
        <f t="shared" si="1"/>
        <v>3</v>
      </c>
      <c r="E48" s="17">
        <v>3</v>
      </c>
      <c r="F48" s="17" t="s">
        <v>62</v>
      </c>
      <c r="G48" s="11"/>
      <c r="I48" s="40"/>
      <c r="J48" s="40"/>
      <c r="K48" s="40"/>
    </row>
    <row r="49" spans="2:11" s="2" customFormat="1" ht="14.25" customHeight="1">
      <c r="B49" s="13"/>
      <c r="C49" s="19" t="s">
        <v>43</v>
      </c>
      <c r="D49" s="17">
        <f t="shared" si="1"/>
        <v>0</v>
      </c>
      <c r="E49" s="17" t="s">
        <v>62</v>
      </c>
      <c r="F49" s="17" t="s">
        <v>62</v>
      </c>
      <c r="G49" s="11"/>
      <c r="I49" s="40"/>
      <c r="J49" s="40"/>
      <c r="K49" s="40"/>
    </row>
    <row r="50" spans="2:11" s="2" customFormat="1" ht="14.25" customHeight="1">
      <c r="B50" s="13"/>
      <c r="C50" s="19" t="s">
        <v>41</v>
      </c>
      <c r="D50" s="17">
        <f t="shared" si="1"/>
        <v>251.73999999999992</v>
      </c>
      <c r="E50" s="17">
        <v>251.73999999999992</v>
      </c>
      <c r="F50" s="17" t="s">
        <v>62</v>
      </c>
      <c r="G50" s="11"/>
      <c r="I50" s="40"/>
      <c r="J50" s="40"/>
      <c r="K50" s="40"/>
    </row>
    <row r="51" spans="2:11" s="2" customFormat="1" ht="7.5" customHeight="1">
      <c r="B51" s="13"/>
      <c r="C51" s="19"/>
      <c r="D51" s="17"/>
      <c r="E51" s="17"/>
      <c r="F51" s="17"/>
      <c r="G51" s="11"/>
      <c r="I51" s="40"/>
      <c r="J51" s="40"/>
      <c r="K51" s="40"/>
    </row>
    <row r="52" spans="2:11" s="2" customFormat="1" ht="14.25" customHeight="1">
      <c r="B52" s="13" t="s">
        <v>25</v>
      </c>
      <c r="C52" s="19"/>
      <c r="D52" s="14">
        <f>SUM(E52:F52)</f>
        <v>1122.2909099999997</v>
      </c>
      <c r="E52" s="14">
        <f>+E53</f>
        <v>1122.2909099999997</v>
      </c>
      <c r="F52" s="14">
        <f>+F53</f>
        <v>0</v>
      </c>
      <c r="G52" s="11"/>
      <c r="I52" s="40"/>
      <c r="J52" s="40"/>
      <c r="K52" s="40"/>
    </row>
    <row r="53" spans="2:11" s="2" customFormat="1" ht="14.25" customHeight="1">
      <c r="B53" s="13"/>
      <c r="C53" s="19" t="s">
        <v>41</v>
      </c>
      <c r="D53" s="17">
        <f>SUM(E53:F53)</f>
        <v>1122.2909099999997</v>
      </c>
      <c r="E53" s="17">
        <v>1122.2909099999997</v>
      </c>
      <c r="F53" s="17"/>
      <c r="G53" s="11"/>
      <c r="I53" s="40"/>
      <c r="J53" s="40"/>
      <c r="K53" s="40"/>
    </row>
    <row r="54" spans="2:11" s="2" customFormat="1" ht="7.5" customHeight="1">
      <c r="B54" s="13"/>
      <c r="C54" s="19"/>
      <c r="D54" s="17"/>
      <c r="E54" s="17"/>
      <c r="F54" s="17"/>
      <c r="G54" s="11"/>
      <c r="I54" s="40"/>
      <c r="J54" s="40"/>
      <c r="K54" s="40"/>
    </row>
    <row r="55" spans="2:11" s="2" customFormat="1" ht="14.25" customHeight="1">
      <c r="B55" s="13" t="s">
        <v>57</v>
      </c>
      <c r="C55" s="19"/>
      <c r="D55" s="14">
        <f>SUM(E55:F55)</f>
        <v>109.55999999999997</v>
      </c>
      <c r="E55" s="14">
        <f>SUM(E56:E58)</f>
        <v>109.55999999999997</v>
      </c>
      <c r="F55" s="14">
        <f>SUM(F56:F58)</f>
        <v>0</v>
      </c>
      <c r="G55" s="11"/>
      <c r="I55" s="40"/>
      <c r="J55" s="40"/>
      <c r="K55" s="40"/>
    </row>
    <row r="56" spans="2:11" s="2" customFormat="1" ht="14.25" customHeight="1">
      <c r="B56" s="13"/>
      <c r="C56" s="19" t="s">
        <v>53</v>
      </c>
      <c r="D56" s="17">
        <f>SUM(E56:F56)</f>
        <v>0</v>
      </c>
      <c r="E56" s="17" t="s">
        <v>62</v>
      </c>
      <c r="F56" s="17" t="s">
        <v>62</v>
      </c>
      <c r="G56" s="11"/>
      <c r="I56" s="40"/>
      <c r="J56" s="40"/>
      <c r="K56" s="40"/>
    </row>
    <row r="57" spans="2:11" s="2" customFormat="1" ht="14.25" customHeight="1">
      <c r="B57" s="13"/>
      <c r="C57" s="19" t="s">
        <v>2</v>
      </c>
      <c r="D57" s="17">
        <f>SUM(E57:F57)</f>
        <v>0</v>
      </c>
      <c r="E57" s="17" t="s">
        <v>62</v>
      </c>
      <c r="F57" s="17" t="s">
        <v>62</v>
      </c>
      <c r="G57" s="11"/>
      <c r="I57" s="40"/>
      <c r="J57" s="40"/>
      <c r="K57" s="40"/>
    </row>
    <row r="58" spans="2:11" s="2" customFormat="1" ht="14.25" customHeight="1">
      <c r="B58" s="13"/>
      <c r="C58" s="19" t="s">
        <v>41</v>
      </c>
      <c r="D58" s="17">
        <f>SUM(E58:F58)</f>
        <v>109.55999999999997</v>
      </c>
      <c r="E58" s="17">
        <v>109.55999999999997</v>
      </c>
      <c r="F58" s="17" t="s">
        <v>62</v>
      </c>
      <c r="G58" s="11"/>
      <c r="I58" s="40"/>
      <c r="J58" s="40"/>
      <c r="K58" s="40"/>
    </row>
    <row r="59" spans="2:11" s="2" customFormat="1" ht="7.5" customHeight="1">
      <c r="B59" s="13"/>
      <c r="C59" s="19"/>
      <c r="D59" s="17"/>
      <c r="E59" s="17"/>
      <c r="F59" s="17"/>
      <c r="G59" s="11"/>
      <c r="I59" s="40"/>
      <c r="J59" s="40"/>
      <c r="K59" s="40"/>
    </row>
    <row r="60" spans="2:11" s="2" customFormat="1" ht="14.25" customHeight="1">
      <c r="B60" s="13" t="s">
        <v>26</v>
      </c>
      <c r="C60" s="19"/>
      <c r="D60" s="14">
        <f>SUM(E60:F60)</f>
        <v>142.2491</v>
      </c>
      <c r="E60" s="14">
        <f>SUM(E61)</f>
        <v>0</v>
      </c>
      <c r="F60" s="14">
        <f>+F61</f>
        <v>142.2491</v>
      </c>
      <c r="G60" s="11"/>
      <c r="I60" s="40"/>
      <c r="J60" s="40"/>
      <c r="K60" s="40"/>
    </row>
    <row r="61" spans="2:11" s="2" customFormat="1" ht="14.25" customHeight="1">
      <c r="B61" s="13"/>
      <c r="C61" s="19" t="s">
        <v>3</v>
      </c>
      <c r="D61" s="17">
        <f>SUM(E61:F61)</f>
        <v>142.2491</v>
      </c>
      <c r="E61" s="17" t="s">
        <v>62</v>
      </c>
      <c r="F61" s="17">
        <v>142.2491</v>
      </c>
      <c r="G61" s="11"/>
      <c r="I61" s="40"/>
      <c r="J61" s="40"/>
      <c r="K61" s="40"/>
    </row>
    <row r="62" spans="2:11" s="2" customFormat="1" ht="7.5" customHeight="1">
      <c r="B62" s="13"/>
      <c r="C62" s="19"/>
      <c r="D62" s="17"/>
      <c r="E62" s="17"/>
      <c r="F62" s="17"/>
      <c r="G62" s="11"/>
      <c r="I62" s="40"/>
      <c r="J62" s="40"/>
      <c r="K62" s="40"/>
    </row>
    <row r="63" spans="2:11" s="2" customFormat="1" ht="14.25" customHeight="1">
      <c r="B63" s="13" t="s">
        <v>55</v>
      </c>
      <c r="C63" s="19"/>
      <c r="D63" s="14">
        <f>SUM(E63:F63)</f>
        <v>1967.0640091451892</v>
      </c>
      <c r="E63" s="14">
        <f>+E64</f>
        <v>1967.0640091451892</v>
      </c>
      <c r="F63" s="14">
        <f>SUM(F64)</f>
        <v>0</v>
      </c>
      <c r="G63" s="11"/>
      <c r="I63" s="40"/>
      <c r="J63" s="40"/>
      <c r="K63" s="40"/>
    </row>
    <row r="64" spans="2:11" s="2" customFormat="1" ht="14.25" customHeight="1">
      <c r="B64" s="13"/>
      <c r="C64" s="19" t="s">
        <v>41</v>
      </c>
      <c r="D64" s="17">
        <f>SUM(E64:F64)</f>
        <v>1967.0640091451892</v>
      </c>
      <c r="E64" s="17">
        <v>1967.0640091451892</v>
      </c>
      <c r="F64" s="17" t="s">
        <v>62</v>
      </c>
      <c r="G64" s="11"/>
      <c r="I64" s="40"/>
      <c r="J64" s="40"/>
      <c r="K64" s="40"/>
    </row>
    <row r="65" spans="2:11" s="2" customFormat="1" ht="7.5" customHeight="1">
      <c r="B65" s="13"/>
      <c r="C65" s="19"/>
      <c r="D65" s="17"/>
      <c r="E65" s="17"/>
      <c r="F65" s="17"/>
      <c r="G65" s="11"/>
      <c r="I65" s="40"/>
      <c r="J65" s="40"/>
      <c r="K65" s="40"/>
    </row>
    <row r="66" spans="2:11" s="2" customFormat="1" ht="14.25" customHeight="1">
      <c r="B66" s="13" t="s">
        <v>27</v>
      </c>
      <c r="C66" s="19"/>
      <c r="D66" s="14">
        <f>SUM(E66:F66)</f>
        <v>6.894</v>
      </c>
      <c r="E66" s="14">
        <f>SUM(E67:E69)</f>
        <v>6.894</v>
      </c>
      <c r="F66" s="14">
        <f>SUM(F67:F69)</f>
        <v>0</v>
      </c>
      <c r="G66" s="11"/>
      <c r="I66" s="40"/>
      <c r="J66" s="40"/>
      <c r="K66" s="40"/>
    </row>
    <row r="67" spans="2:11" s="2" customFormat="1" ht="14.25" customHeight="1">
      <c r="B67" s="13"/>
      <c r="C67" s="19" t="s">
        <v>53</v>
      </c>
      <c r="D67" s="17">
        <f>SUM(E67:F67)</f>
        <v>0</v>
      </c>
      <c r="E67" s="17" t="s">
        <v>62</v>
      </c>
      <c r="F67" s="17" t="s">
        <v>62</v>
      </c>
      <c r="G67" s="11"/>
      <c r="I67" s="40"/>
      <c r="J67" s="40"/>
      <c r="K67" s="40"/>
    </row>
    <row r="68" spans="2:11" s="2" customFormat="1" ht="14.25" customHeight="1">
      <c r="B68" s="13"/>
      <c r="C68" s="19" t="s">
        <v>43</v>
      </c>
      <c r="D68" s="17">
        <f>SUM(E68:F68)</f>
        <v>0</v>
      </c>
      <c r="E68" s="17" t="s">
        <v>62</v>
      </c>
      <c r="F68" s="17" t="s">
        <v>62</v>
      </c>
      <c r="G68" s="11"/>
      <c r="I68" s="40"/>
      <c r="J68" s="40"/>
      <c r="K68" s="40"/>
    </row>
    <row r="69" spans="2:11" s="2" customFormat="1" ht="14.25" customHeight="1">
      <c r="B69" s="13"/>
      <c r="C69" s="19" t="s">
        <v>41</v>
      </c>
      <c r="D69" s="17">
        <f>SUM(E69:F69)</f>
        <v>6.894</v>
      </c>
      <c r="E69" s="17">
        <v>6.894</v>
      </c>
      <c r="F69" s="17" t="s">
        <v>62</v>
      </c>
      <c r="G69" s="11"/>
      <c r="I69" s="40"/>
      <c r="J69" s="40"/>
      <c r="K69" s="40"/>
    </row>
    <row r="70" spans="2:11" s="2" customFormat="1" ht="7.5" customHeight="1">
      <c r="B70" s="13"/>
      <c r="C70" s="19"/>
      <c r="D70" s="17"/>
      <c r="E70" s="17"/>
      <c r="F70" s="17"/>
      <c r="G70" s="11"/>
      <c r="I70" s="40"/>
      <c r="J70" s="40"/>
      <c r="K70" s="40"/>
    </row>
    <row r="71" spans="2:11" s="2" customFormat="1" ht="14.25" customHeight="1">
      <c r="B71" s="13" t="s">
        <v>28</v>
      </c>
      <c r="C71" s="19"/>
      <c r="D71" s="14">
        <f>SUM(E71:F71)</f>
        <v>142.158356</v>
      </c>
      <c r="E71" s="14">
        <f>SUM(E72:E73)</f>
        <v>142.158356</v>
      </c>
      <c r="F71" s="14">
        <f>SUM(F72:F73)</f>
        <v>0</v>
      </c>
      <c r="G71" s="11"/>
      <c r="I71" s="40"/>
      <c r="J71" s="40"/>
      <c r="K71" s="40"/>
    </row>
    <row r="72" spans="2:11" s="2" customFormat="1" ht="14.25" customHeight="1">
      <c r="B72" s="13"/>
      <c r="C72" s="19" t="s">
        <v>43</v>
      </c>
      <c r="D72" s="17">
        <f>SUM(E72:F72)</f>
        <v>58.764486</v>
      </c>
      <c r="E72" s="17">
        <v>58.764486</v>
      </c>
      <c r="F72" s="17" t="s">
        <v>62</v>
      </c>
      <c r="G72" s="11"/>
      <c r="I72" s="40"/>
      <c r="J72" s="40"/>
      <c r="K72" s="40"/>
    </row>
    <row r="73" spans="2:11" s="2" customFormat="1" ht="14.25" customHeight="1">
      <c r="B73" s="13"/>
      <c r="C73" s="19" t="s">
        <v>41</v>
      </c>
      <c r="D73" s="17">
        <f>SUM(E73:F73)</f>
        <v>83.39386999999999</v>
      </c>
      <c r="E73" s="17">
        <v>83.39386999999999</v>
      </c>
      <c r="F73" s="17" t="s">
        <v>62</v>
      </c>
      <c r="G73" s="11"/>
      <c r="I73" s="40"/>
      <c r="J73" s="40"/>
      <c r="K73" s="40"/>
    </row>
    <row r="74" spans="2:11" s="2" customFormat="1" ht="7.5" customHeight="1">
      <c r="B74" s="13"/>
      <c r="C74" s="19"/>
      <c r="D74" s="17"/>
      <c r="E74" s="17"/>
      <c r="F74" s="17"/>
      <c r="G74" s="11"/>
      <c r="I74" s="40"/>
      <c r="J74" s="40"/>
      <c r="K74" s="40"/>
    </row>
    <row r="75" spans="2:11" s="2" customFormat="1" ht="14.25" customHeight="1">
      <c r="B75" s="13" t="s">
        <v>17</v>
      </c>
      <c r="C75" s="19"/>
      <c r="D75" s="14">
        <f aca="true" t="shared" si="2" ref="D75:D83">SUM(E75:F75)</f>
        <v>745.2757000000001</v>
      </c>
      <c r="E75" s="14">
        <f>SUM(E76:E83)</f>
        <v>745.2757000000001</v>
      </c>
      <c r="F75" s="14">
        <f>SUM(F76:F83)</f>
        <v>0</v>
      </c>
      <c r="G75" s="11"/>
      <c r="I75" s="40"/>
      <c r="J75" s="40"/>
      <c r="K75" s="40"/>
    </row>
    <row r="76" spans="2:11" s="2" customFormat="1" ht="14.25" customHeight="1">
      <c r="B76" s="13"/>
      <c r="C76" s="19" t="s">
        <v>36</v>
      </c>
      <c r="D76" s="17">
        <f t="shared" si="2"/>
        <v>6.21</v>
      </c>
      <c r="E76" s="17">
        <v>6.21</v>
      </c>
      <c r="F76" s="17" t="s">
        <v>62</v>
      </c>
      <c r="G76" s="11"/>
      <c r="I76" s="40"/>
      <c r="J76" s="40"/>
      <c r="K76" s="40"/>
    </row>
    <row r="77" spans="2:11" s="2" customFormat="1" ht="14.25" customHeight="1">
      <c r="B77" s="13"/>
      <c r="C77" s="19" t="s">
        <v>38</v>
      </c>
      <c r="D77" s="17">
        <f t="shared" si="2"/>
        <v>221.76999999999998</v>
      </c>
      <c r="E77" s="17">
        <v>221.76999999999998</v>
      </c>
      <c r="F77" s="17" t="s">
        <v>62</v>
      </c>
      <c r="G77" s="11"/>
      <c r="I77" s="40"/>
      <c r="J77" s="40"/>
      <c r="K77" s="40"/>
    </row>
    <row r="78" spans="2:11" s="2" customFormat="1" ht="14.25" customHeight="1">
      <c r="B78" s="13"/>
      <c r="C78" s="19" t="s">
        <v>2</v>
      </c>
      <c r="D78" s="17">
        <f t="shared" si="2"/>
        <v>0</v>
      </c>
      <c r="E78" s="17" t="s">
        <v>62</v>
      </c>
      <c r="F78" s="17" t="s">
        <v>62</v>
      </c>
      <c r="G78" s="11"/>
      <c r="I78" s="40"/>
      <c r="J78" s="40"/>
      <c r="K78" s="40"/>
    </row>
    <row r="79" spans="2:11" s="2" customFormat="1" ht="14.25" customHeight="1">
      <c r="B79" s="13"/>
      <c r="C79" s="19" t="s">
        <v>39</v>
      </c>
      <c r="D79" s="17">
        <f t="shared" si="2"/>
        <v>0.7999999999999999</v>
      </c>
      <c r="E79" s="17">
        <v>0.7999999999999999</v>
      </c>
      <c r="F79" s="17" t="s">
        <v>62</v>
      </c>
      <c r="G79" s="11"/>
      <c r="I79" s="40"/>
      <c r="J79" s="40"/>
      <c r="K79" s="40"/>
    </row>
    <row r="80" spans="2:11" s="2" customFormat="1" ht="14.25" customHeight="1">
      <c r="B80" s="13"/>
      <c r="C80" s="19" t="s">
        <v>45</v>
      </c>
      <c r="D80" s="17">
        <f t="shared" si="2"/>
        <v>0.2</v>
      </c>
      <c r="E80" s="17">
        <v>0.2</v>
      </c>
      <c r="F80" s="17" t="s">
        <v>62</v>
      </c>
      <c r="G80" s="11"/>
      <c r="I80" s="40"/>
      <c r="J80" s="40"/>
      <c r="K80" s="40"/>
    </row>
    <row r="81" spans="2:11" s="2" customFormat="1" ht="14.25" customHeight="1">
      <c r="B81" s="13"/>
      <c r="C81" s="19" t="s">
        <v>61</v>
      </c>
      <c r="D81" s="17">
        <f t="shared" si="2"/>
        <v>421.2337000000001</v>
      </c>
      <c r="E81" s="17">
        <v>421.2337000000001</v>
      </c>
      <c r="F81" s="17" t="s">
        <v>62</v>
      </c>
      <c r="G81" s="11"/>
      <c r="I81" s="40"/>
      <c r="J81" s="40"/>
      <c r="K81" s="40"/>
    </row>
    <row r="82" spans="2:11" s="2" customFormat="1" ht="14.25" customHeight="1">
      <c r="B82" s="13"/>
      <c r="C82" s="19" t="s">
        <v>40</v>
      </c>
      <c r="D82" s="17">
        <f>SUM(E82:F82)</f>
        <v>95.062</v>
      </c>
      <c r="E82" s="17">
        <v>95.062</v>
      </c>
      <c r="F82" s="17" t="s">
        <v>62</v>
      </c>
      <c r="G82" s="11"/>
      <c r="I82" s="40"/>
      <c r="J82" s="40"/>
      <c r="K82" s="40"/>
    </row>
    <row r="83" spans="2:11" s="2" customFormat="1" ht="14.25" customHeight="1">
      <c r="B83" s="13"/>
      <c r="C83" s="19" t="s">
        <v>49</v>
      </c>
      <c r="D83" s="17">
        <f t="shared" si="2"/>
        <v>0</v>
      </c>
      <c r="E83" s="17" t="s">
        <v>62</v>
      </c>
      <c r="F83" s="17" t="s">
        <v>62</v>
      </c>
      <c r="G83" s="11"/>
      <c r="I83" s="40"/>
      <c r="J83" s="40"/>
      <c r="K83" s="40"/>
    </row>
    <row r="84" spans="2:11" s="2" customFormat="1" ht="7.5" customHeight="1">
      <c r="B84" s="13"/>
      <c r="C84" s="19"/>
      <c r="D84" s="17"/>
      <c r="E84" s="17"/>
      <c r="F84" s="17"/>
      <c r="G84" s="11"/>
      <c r="I84" s="40"/>
      <c r="J84" s="40"/>
      <c r="K84" s="40"/>
    </row>
    <row r="85" spans="2:11" s="2" customFormat="1" ht="14.25" customHeight="1">
      <c r="B85" s="13" t="s">
        <v>29</v>
      </c>
      <c r="C85" s="19"/>
      <c r="D85" s="14">
        <f>SUM(E85:F85)</f>
        <v>158.083</v>
      </c>
      <c r="E85" s="14">
        <f>SUM(E86:E93)</f>
        <v>158.083</v>
      </c>
      <c r="F85" s="14">
        <f>SUM(F86:F93)</f>
        <v>0</v>
      </c>
      <c r="G85" s="11"/>
      <c r="I85" s="40"/>
      <c r="J85" s="40"/>
      <c r="K85" s="40"/>
    </row>
    <row r="86" spans="2:11" s="2" customFormat="1" ht="14.25" customHeight="1">
      <c r="B86" s="13"/>
      <c r="C86" s="19" t="s">
        <v>36</v>
      </c>
      <c r="D86" s="17">
        <f aca="true" t="shared" si="3" ref="D86:D93">SUM(E86:F86)</f>
        <v>2.8</v>
      </c>
      <c r="E86" s="17">
        <v>2.8</v>
      </c>
      <c r="F86" s="17" t="s">
        <v>62</v>
      </c>
      <c r="G86" s="11"/>
      <c r="I86" s="40"/>
      <c r="J86" s="40"/>
      <c r="K86" s="40"/>
    </row>
    <row r="87" spans="2:11" s="2" customFormat="1" ht="14.25" customHeight="1">
      <c r="B87" s="13"/>
      <c r="C87" s="19" t="s">
        <v>37</v>
      </c>
      <c r="D87" s="17">
        <f t="shared" si="3"/>
        <v>0.506</v>
      </c>
      <c r="E87" s="17">
        <v>0.506</v>
      </c>
      <c r="F87" s="17" t="s">
        <v>62</v>
      </c>
      <c r="G87" s="11"/>
      <c r="I87" s="40"/>
      <c r="J87" s="40"/>
      <c r="K87" s="40"/>
    </row>
    <row r="88" spans="2:11" s="2" customFormat="1" ht="14.25" customHeight="1">
      <c r="B88" s="13"/>
      <c r="C88" s="19" t="s">
        <v>42</v>
      </c>
      <c r="D88" s="17">
        <f t="shared" si="3"/>
        <v>0.065</v>
      </c>
      <c r="E88" s="17">
        <v>0.065</v>
      </c>
      <c r="F88" s="17" t="s">
        <v>62</v>
      </c>
      <c r="G88" s="11"/>
      <c r="I88" s="40"/>
      <c r="J88" s="40"/>
      <c r="K88" s="40"/>
    </row>
    <row r="89" spans="2:11" s="2" customFormat="1" ht="14.25" customHeight="1">
      <c r="B89" s="13"/>
      <c r="C89" s="19" t="s">
        <v>38</v>
      </c>
      <c r="D89" s="17">
        <f t="shared" si="3"/>
        <v>66.086</v>
      </c>
      <c r="E89" s="17">
        <v>66.086</v>
      </c>
      <c r="F89" s="17" t="s">
        <v>62</v>
      </c>
      <c r="G89" s="11"/>
      <c r="I89" s="40"/>
      <c r="J89" s="40"/>
      <c r="K89" s="40"/>
    </row>
    <row r="90" spans="2:11" s="2" customFormat="1" ht="14.25" customHeight="1">
      <c r="B90" s="13"/>
      <c r="C90" s="19" t="s">
        <v>2</v>
      </c>
      <c r="D90" s="17">
        <f t="shared" si="3"/>
        <v>1.061</v>
      </c>
      <c r="E90" s="17">
        <v>1.061</v>
      </c>
      <c r="F90" s="17" t="s">
        <v>62</v>
      </c>
      <c r="G90" s="11"/>
      <c r="I90" s="40"/>
      <c r="J90" s="40"/>
      <c r="K90" s="40"/>
    </row>
    <row r="91" spans="2:11" s="2" customFormat="1" ht="14.25" customHeight="1">
      <c r="B91" s="13"/>
      <c r="C91" s="19" t="s">
        <v>39</v>
      </c>
      <c r="D91" s="17">
        <f t="shared" si="3"/>
        <v>78.21</v>
      </c>
      <c r="E91" s="17">
        <v>78.21</v>
      </c>
      <c r="F91" s="17" t="s">
        <v>62</v>
      </c>
      <c r="G91" s="11"/>
      <c r="I91" s="40"/>
      <c r="J91" s="40"/>
      <c r="K91" s="40"/>
    </row>
    <row r="92" spans="2:11" s="2" customFormat="1" ht="14.25" customHeight="1">
      <c r="B92" s="13"/>
      <c r="C92" s="19" t="s">
        <v>45</v>
      </c>
      <c r="D92" s="17">
        <f t="shared" si="3"/>
        <v>9.255</v>
      </c>
      <c r="E92" s="17">
        <v>9.255</v>
      </c>
      <c r="F92" s="17" t="s">
        <v>62</v>
      </c>
      <c r="G92" s="11"/>
      <c r="I92" s="40"/>
      <c r="J92" s="40"/>
      <c r="K92" s="40"/>
    </row>
    <row r="93" spans="2:11" s="2" customFormat="1" ht="14.25" customHeight="1">
      <c r="B93" s="20"/>
      <c r="C93" s="21" t="s">
        <v>43</v>
      </c>
      <c r="D93" s="22">
        <f t="shared" si="3"/>
        <v>0.1</v>
      </c>
      <c r="E93" s="22">
        <v>0.1</v>
      </c>
      <c r="F93" s="17" t="s">
        <v>62</v>
      </c>
      <c r="G93" s="23"/>
      <c r="I93" s="40"/>
      <c r="J93" s="40"/>
      <c r="K93" s="40"/>
    </row>
    <row r="94" spans="2:11" s="2" customFormat="1" ht="7.5" customHeight="1">
      <c r="B94" s="13"/>
      <c r="C94" s="19"/>
      <c r="D94" s="17"/>
      <c r="E94" s="17"/>
      <c r="F94" s="17"/>
      <c r="G94" s="11"/>
      <c r="I94" s="40"/>
      <c r="J94" s="40"/>
      <c r="K94" s="40"/>
    </row>
    <row r="95" spans="2:11" s="2" customFormat="1" ht="14.25" customHeight="1">
      <c r="B95" s="13" t="s">
        <v>30</v>
      </c>
      <c r="C95" s="19"/>
      <c r="D95" s="14">
        <f>SUM(E95:F95)</f>
        <v>1.105</v>
      </c>
      <c r="E95" s="24">
        <f>+E96</f>
        <v>1.105</v>
      </c>
      <c r="F95" s="24">
        <f>SUM(F96)</f>
        <v>0</v>
      </c>
      <c r="G95" s="11"/>
      <c r="I95" s="40"/>
      <c r="J95" s="40"/>
      <c r="K95" s="40"/>
    </row>
    <row r="96" spans="2:11" s="2" customFormat="1" ht="14.25" customHeight="1">
      <c r="B96" s="13"/>
      <c r="C96" s="19" t="s">
        <v>41</v>
      </c>
      <c r="D96" s="17">
        <f>SUM(E96:F96)</f>
        <v>1.105</v>
      </c>
      <c r="E96" s="16">
        <v>1.105</v>
      </c>
      <c r="F96" s="17" t="s">
        <v>62</v>
      </c>
      <c r="G96" s="11"/>
      <c r="I96" s="40"/>
      <c r="J96" s="40"/>
      <c r="K96" s="40"/>
    </row>
    <row r="97" spans="2:11" s="2" customFormat="1" ht="7.5" customHeight="1">
      <c r="B97" s="13"/>
      <c r="C97" s="19"/>
      <c r="D97" s="17"/>
      <c r="E97" s="17"/>
      <c r="F97" s="17"/>
      <c r="G97" s="11"/>
      <c r="I97" s="40"/>
      <c r="J97" s="40"/>
      <c r="K97" s="40"/>
    </row>
    <row r="98" spans="2:11" s="2" customFormat="1" ht="14.25" customHeight="1">
      <c r="B98" s="13" t="s">
        <v>31</v>
      </c>
      <c r="C98" s="19"/>
      <c r="D98" s="14">
        <f>SUM(E98:F98)</f>
        <v>121.72699999999999</v>
      </c>
      <c r="E98" s="14">
        <f>+E99</f>
        <v>121.72699999999999</v>
      </c>
      <c r="F98" s="14">
        <f>SUM(F99)</f>
        <v>0</v>
      </c>
      <c r="G98" s="11"/>
      <c r="I98" s="40"/>
      <c r="J98" s="40"/>
      <c r="K98" s="40"/>
    </row>
    <row r="99" spans="2:11" s="2" customFormat="1" ht="14.25" customHeight="1">
      <c r="B99" s="13"/>
      <c r="C99" s="19" t="s">
        <v>41</v>
      </c>
      <c r="D99" s="17">
        <f>SUM(E99:F99)</f>
        <v>121.72699999999999</v>
      </c>
      <c r="E99" s="17">
        <v>121.72699999999999</v>
      </c>
      <c r="F99" s="17" t="s">
        <v>62</v>
      </c>
      <c r="G99" s="11"/>
      <c r="I99" s="40"/>
      <c r="J99" s="40"/>
      <c r="K99" s="40"/>
    </row>
    <row r="100" spans="2:11" s="2" customFormat="1" ht="7.5" customHeight="1">
      <c r="B100" s="13"/>
      <c r="C100" s="19"/>
      <c r="D100" s="17"/>
      <c r="E100" s="17"/>
      <c r="F100" s="17"/>
      <c r="G100" s="11"/>
      <c r="I100" s="40"/>
      <c r="J100" s="40"/>
      <c r="K100" s="40"/>
    </row>
    <row r="101" spans="2:11" s="2" customFormat="1" ht="14.25" customHeight="1">
      <c r="B101" s="13" t="s">
        <v>32</v>
      </c>
      <c r="C101" s="19"/>
      <c r="D101" s="14">
        <f>SUM(E101:F101)</f>
        <v>45874.300535384624</v>
      </c>
      <c r="E101" s="14">
        <f>SUM(E102:E104)</f>
        <v>1619.9240000000002</v>
      </c>
      <c r="F101" s="14">
        <f>SUM(F102:F104)</f>
        <v>44254.376535384625</v>
      </c>
      <c r="G101" s="11"/>
      <c r="I101" s="40"/>
      <c r="J101" s="40"/>
      <c r="K101" s="40"/>
    </row>
    <row r="102" spans="2:11" s="2" customFormat="1" ht="14.25" customHeight="1">
      <c r="B102" s="13"/>
      <c r="C102" s="19" t="s">
        <v>63</v>
      </c>
      <c r="D102" s="17">
        <f>SUM(E102:F102)</f>
        <v>41038.820920000006</v>
      </c>
      <c r="E102" s="17" t="s">
        <v>62</v>
      </c>
      <c r="F102" s="17">
        <v>41038.820920000006</v>
      </c>
      <c r="G102" s="11"/>
      <c r="I102" s="40"/>
      <c r="J102" s="40"/>
      <c r="K102" s="40"/>
    </row>
    <row r="103" spans="2:11" s="2" customFormat="1" ht="14.25" customHeight="1">
      <c r="B103" s="13"/>
      <c r="C103" s="19" t="s">
        <v>1</v>
      </c>
      <c r="D103" s="17">
        <f>SUM(E103:F103)</f>
        <v>3215.5556153846155</v>
      </c>
      <c r="E103" s="17" t="s">
        <v>62</v>
      </c>
      <c r="F103" s="17">
        <v>3215.5556153846155</v>
      </c>
      <c r="G103" s="11"/>
      <c r="I103" s="40"/>
      <c r="J103" s="40"/>
      <c r="K103" s="40"/>
    </row>
    <row r="104" spans="2:11" s="2" customFormat="1" ht="14.25" customHeight="1">
      <c r="B104" s="13"/>
      <c r="C104" s="19" t="s">
        <v>43</v>
      </c>
      <c r="D104" s="17">
        <f>SUM(E104:F104)</f>
        <v>1619.9240000000002</v>
      </c>
      <c r="E104" s="17">
        <v>1619.9240000000002</v>
      </c>
      <c r="F104" s="17" t="s">
        <v>62</v>
      </c>
      <c r="G104" s="11"/>
      <c r="I104" s="40"/>
      <c r="J104" s="40"/>
      <c r="K104" s="40"/>
    </row>
    <row r="105" spans="2:11" s="2" customFormat="1" ht="7.5" customHeight="1">
      <c r="B105" s="13"/>
      <c r="C105" s="19"/>
      <c r="D105" s="17"/>
      <c r="E105" s="17"/>
      <c r="F105" s="17"/>
      <c r="G105" s="11"/>
      <c r="I105" s="40"/>
      <c r="J105" s="40"/>
      <c r="K105" s="40"/>
    </row>
    <row r="106" spans="2:11" s="2" customFormat="1" ht="14.25" customHeight="1">
      <c r="B106" s="13" t="s">
        <v>33</v>
      </c>
      <c r="C106" s="19"/>
      <c r="D106" s="14">
        <f>SUM(E106:F106)</f>
        <v>15549.635075970897</v>
      </c>
      <c r="E106" s="14">
        <f>+E107</f>
        <v>15549.635075970897</v>
      </c>
      <c r="F106" s="14">
        <f>SUM(F107)</f>
        <v>0</v>
      </c>
      <c r="G106" s="11"/>
      <c r="I106" s="40"/>
      <c r="J106" s="40"/>
      <c r="K106" s="40"/>
    </row>
    <row r="107" spans="2:11" s="2" customFormat="1" ht="14.25" customHeight="1">
      <c r="B107" s="13"/>
      <c r="C107" s="19" t="s">
        <v>41</v>
      </c>
      <c r="D107" s="17">
        <f>SUM(E107:F107)</f>
        <v>15549.635075970897</v>
      </c>
      <c r="E107" s="17">
        <v>15549.635075970897</v>
      </c>
      <c r="F107" s="17" t="s">
        <v>62</v>
      </c>
      <c r="G107" s="11"/>
      <c r="I107" s="40"/>
      <c r="J107" s="40"/>
      <c r="K107" s="40"/>
    </row>
    <row r="108" spans="2:11" s="2" customFormat="1" ht="7.5" customHeight="1">
      <c r="B108" s="13"/>
      <c r="C108" s="19"/>
      <c r="D108" s="17"/>
      <c r="E108" s="17"/>
      <c r="F108" s="17"/>
      <c r="G108" s="11"/>
      <c r="I108" s="40"/>
      <c r="J108" s="40"/>
      <c r="K108" s="40"/>
    </row>
    <row r="109" spans="2:11" s="2" customFormat="1" ht="14.25" customHeight="1">
      <c r="B109" s="13" t="s">
        <v>56</v>
      </c>
      <c r="C109" s="19"/>
      <c r="D109" s="14">
        <f aca="true" t="shared" si="4" ref="D109:D115">SUM(E109:F109)</f>
        <v>961.4749999999999</v>
      </c>
      <c r="E109" s="14">
        <f>SUM(E110:E115)</f>
        <v>961.4749999999999</v>
      </c>
      <c r="F109" s="14">
        <f>SUM(F110:F115)</f>
        <v>0</v>
      </c>
      <c r="G109" s="11"/>
      <c r="I109" s="40"/>
      <c r="J109" s="40"/>
      <c r="K109" s="40"/>
    </row>
    <row r="110" spans="2:11" s="2" customFormat="1" ht="14.25" customHeight="1">
      <c r="B110" s="13"/>
      <c r="C110" s="19" t="s">
        <v>53</v>
      </c>
      <c r="D110" s="17">
        <f t="shared" si="4"/>
        <v>12.707</v>
      </c>
      <c r="E110" s="17">
        <v>12.707</v>
      </c>
      <c r="F110" s="17" t="s">
        <v>62</v>
      </c>
      <c r="G110" s="11"/>
      <c r="I110" s="40"/>
      <c r="J110" s="40"/>
      <c r="K110" s="40"/>
    </row>
    <row r="111" spans="2:11" s="2" customFormat="1" ht="14.25" customHeight="1">
      <c r="B111" s="13"/>
      <c r="C111" s="19" t="s">
        <v>42</v>
      </c>
      <c r="D111" s="17">
        <f t="shared" si="4"/>
        <v>7.6899999999999995</v>
      </c>
      <c r="E111" s="17">
        <v>7.6899999999999995</v>
      </c>
      <c r="F111" s="17" t="s">
        <v>62</v>
      </c>
      <c r="G111" s="11"/>
      <c r="I111" s="40"/>
      <c r="J111" s="40"/>
      <c r="K111" s="40"/>
    </row>
    <row r="112" spans="2:11" s="2" customFormat="1" ht="14.25" customHeight="1">
      <c r="B112" s="13"/>
      <c r="C112" s="19" t="s">
        <v>38</v>
      </c>
      <c r="D112" s="17">
        <f t="shared" si="4"/>
        <v>183.1080000000001</v>
      </c>
      <c r="E112" s="17">
        <v>183.1080000000001</v>
      </c>
      <c r="F112" s="17" t="s">
        <v>62</v>
      </c>
      <c r="G112" s="11"/>
      <c r="I112" s="40"/>
      <c r="J112" s="40"/>
      <c r="K112" s="40"/>
    </row>
    <row r="113" spans="2:11" s="2" customFormat="1" ht="14.25" customHeight="1">
      <c r="B113" s="13"/>
      <c r="C113" s="19" t="s">
        <v>2</v>
      </c>
      <c r="D113" s="17">
        <f t="shared" si="4"/>
        <v>10</v>
      </c>
      <c r="E113" s="17">
        <v>10</v>
      </c>
      <c r="F113" s="17" t="s">
        <v>62</v>
      </c>
      <c r="G113" s="11"/>
      <c r="I113" s="40"/>
      <c r="J113" s="40"/>
      <c r="K113" s="40"/>
    </row>
    <row r="114" spans="2:11" s="2" customFormat="1" ht="14.25" customHeight="1">
      <c r="B114" s="13"/>
      <c r="C114" s="19" t="s">
        <v>39</v>
      </c>
      <c r="D114" s="17">
        <f t="shared" si="4"/>
        <v>6.84</v>
      </c>
      <c r="E114" s="17">
        <v>6.84</v>
      </c>
      <c r="F114" s="17" t="s">
        <v>62</v>
      </c>
      <c r="G114" s="11"/>
      <c r="I114" s="40"/>
      <c r="J114" s="40"/>
      <c r="K114" s="40"/>
    </row>
    <row r="115" spans="2:11" s="2" customFormat="1" ht="14.25" customHeight="1">
      <c r="B115" s="13"/>
      <c r="C115" s="19" t="s">
        <v>43</v>
      </c>
      <c r="D115" s="17">
        <f t="shared" si="4"/>
        <v>741.1299999999998</v>
      </c>
      <c r="E115" s="17">
        <v>741.1299999999998</v>
      </c>
      <c r="F115" s="17" t="s">
        <v>62</v>
      </c>
      <c r="G115" s="11"/>
      <c r="I115" s="40"/>
      <c r="J115" s="40"/>
      <c r="K115" s="40"/>
    </row>
    <row r="116" spans="2:11" s="2" customFormat="1" ht="7.5" customHeight="1">
      <c r="B116" s="13"/>
      <c r="C116" s="19"/>
      <c r="D116" s="17"/>
      <c r="E116" s="17"/>
      <c r="F116" s="17"/>
      <c r="G116" s="11"/>
      <c r="I116" s="40"/>
      <c r="J116" s="40"/>
      <c r="K116" s="40"/>
    </row>
    <row r="117" spans="2:11" s="2" customFormat="1" ht="14.25" customHeight="1">
      <c r="B117" s="13" t="s">
        <v>34</v>
      </c>
      <c r="C117" s="19"/>
      <c r="D117" s="14">
        <f>SUM(E117:F117)</f>
        <v>21.07788</v>
      </c>
      <c r="E117" s="14">
        <f>SUM(E118:E120)</f>
        <v>21.07788</v>
      </c>
      <c r="F117" s="14">
        <f>SUM(F118:F120)</f>
        <v>0</v>
      </c>
      <c r="G117" s="11"/>
      <c r="I117" s="40"/>
      <c r="J117" s="40"/>
      <c r="K117" s="40"/>
    </row>
    <row r="118" spans="2:11" s="2" customFormat="1" ht="14.25" customHeight="1">
      <c r="B118" s="13"/>
      <c r="C118" s="19" t="s">
        <v>58</v>
      </c>
      <c r="D118" s="17">
        <f>SUM(E118:F118)</f>
        <v>0</v>
      </c>
      <c r="E118" s="25" t="s">
        <v>62</v>
      </c>
      <c r="F118" s="25" t="s">
        <v>62</v>
      </c>
      <c r="G118" s="11"/>
      <c r="I118" s="40"/>
      <c r="J118" s="40"/>
      <c r="K118" s="40"/>
    </row>
    <row r="119" spans="2:11" s="2" customFormat="1" ht="14.25" customHeight="1">
      <c r="B119" s="13"/>
      <c r="C119" s="19" t="s">
        <v>2</v>
      </c>
      <c r="D119" s="17">
        <f>SUM(E119:F119)</f>
        <v>0</v>
      </c>
      <c r="E119" s="25" t="s">
        <v>62</v>
      </c>
      <c r="F119" s="25" t="s">
        <v>62</v>
      </c>
      <c r="G119" s="11"/>
      <c r="I119" s="40"/>
      <c r="J119" s="40"/>
      <c r="K119" s="40"/>
    </row>
    <row r="120" spans="2:11" s="2" customFormat="1" ht="14.25" customHeight="1">
      <c r="B120" s="13"/>
      <c r="C120" s="19" t="s">
        <v>41</v>
      </c>
      <c r="D120" s="17">
        <f>SUM(E120)</f>
        <v>21.07788</v>
      </c>
      <c r="E120" s="17">
        <v>21.07788</v>
      </c>
      <c r="F120" s="17" t="s">
        <v>62</v>
      </c>
      <c r="G120" s="11"/>
      <c r="I120" s="40"/>
      <c r="J120" s="40"/>
      <c r="K120" s="40"/>
    </row>
    <row r="121" spans="2:11" s="2" customFormat="1" ht="7.5" customHeight="1">
      <c r="B121" s="13"/>
      <c r="C121" s="19"/>
      <c r="D121" s="17"/>
      <c r="E121" s="17"/>
      <c r="F121" s="17"/>
      <c r="G121" s="11"/>
      <c r="I121" s="40"/>
      <c r="J121" s="40"/>
      <c r="K121" s="40"/>
    </row>
    <row r="122" spans="2:11" s="2" customFormat="1" ht="14.25" customHeight="1">
      <c r="B122" s="13" t="s">
        <v>35</v>
      </c>
      <c r="C122" s="19"/>
      <c r="D122" s="14">
        <f>SUM(E122:F122)</f>
        <v>13163.85513463533</v>
      </c>
      <c r="E122" s="24">
        <f>SUM(E123)</f>
        <v>0</v>
      </c>
      <c r="F122" s="14">
        <f>+F123</f>
        <v>13163.85513463533</v>
      </c>
      <c r="G122" s="11"/>
      <c r="I122" s="40"/>
      <c r="J122" s="40"/>
      <c r="K122" s="40"/>
    </row>
    <row r="123" spans="2:11" s="2" customFormat="1" ht="14.25" customHeight="1">
      <c r="B123" s="13"/>
      <c r="C123" s="19" t="s">
        <v>1</v>
      </c>
      <c r="D123" s="17">
        <f>SUM(E123:F123)</f>
        <v>13163.85513463533</v>
      </c>
      <c r="E123" s="17" t="s">
        <v>62</v>
      </c>
      <c r="F123" s="17">
        <v>13163.85513463533</v>
      </c>
      <c r="G123" s="11"/>
      <c r="I123" s="40"/>
      <c r="J123" s="40"/>
      <c r="K123" s="40"/>
    </row>
    <row r="124" spans="2:11" s="2" customFormat="1" ht="7.5" customHeight="1">
      <c r="B124" s="13"/>
      <c r="C124" s="19"/>
      <c r="D124" s="17"/>
      <c r="E124" s="17"/>
      <c r="F124" s="17"/>
      <c r="G124" s="11"/>
      <c r="I124" s="40"/>
      <c r="J124" s="40"/>
      <c r="K124" s="40"/>
    </row>
    <row r="125" spans="2:11" s="2" customFormat="1" ht="14.25" customHeight="1">
      <c r="B125" s="13" t="s">
        <v>18</v>
      </c>
      <c r="C125" s="19"/>
      <c r="D125" s="14">
        <f aca="true" t="shared" si="5" ref="D125:D130">SUM(E125:F125)</f>
        <v>72.74170000000001</v>
      </c>
      <c r="E125" s="14">
        <f>SUM(E126:E130)</f>
        <v>72.74170000000001</v>
      </c>
      <c r="F125" s="14">
        <f>SUM(F126:F129)</f>
        <v>0</v>
      </c>
      <c r="G125" s="11"/>
      <c r="I125" s="40"/>
      <c r="J125" s="40"/>
      <c r="K125" s="40"/>
    </row>
    <row r="126" spans="2:11" s="2" customFormat="1" ht="14.25" customHeight="1">
      <c r="B126" s="13"/>
      <c r="C126" s="19" t="s">
        <v>36</v>
      </c>
      <c r="D126" s="17">
        <f t="shared" si="5"/>
        <v>2.01</v>
      </c>
      <c r="E126" s="17">
        <v>2.01</v>
      </c>
      <c r="F126" s="17" t="s">
        <v>62</v>
      </c>
      <c r="G126" s="11"/>
      <c r="I126" s="40"/>
      <c r="J126" s="40"/>
      <c r="K126" s="40"/>
    </row>
    <row r="127" spans="2:11" s="2" customFormat="1" ht="14.25" customHeight="1">
      <c r="B127" s="13"/>
      <c r="C127" s="19" t="s">
        <v>38</v>
      </c>
      <c r="D127" s="17">
        <f t="shared" si="5"/>
        <v>36.438700000000004</v>
      </c>
      <c r="E127" s="17">
        <v>36.438700000000004</v>
      </c>
      <c r="F127" s="17" t="s">
        <v>62</v>
      </c>
      <c r="G127" s="11"/>
      <c r="I127" s="40"/>
      <c r="J127" s="40"/>
      <c r="K127" s="40"/>
    </row>
    <row r="128" spans="2:11" s="2" customFormat="1" ht="14.25" customHeight="1">
      <c r="B128" s="13"/>
      <c r="C128" s="19" t="s">
        <v>39</v>
      </c>
      <c r="D128" s="17">
        <f t="shared" si="5"/>
        <v>34.293</v>
      </c>
      <c r="E128" s="17">
        <v>34.293</v>
      </c>
      <c r="F128" s="17" t="s">
        <v>62</v>
      </c>
      <c r="G128" s="11"/>
      <c r="I128" s="40"/>
      <c r="J128" s="40"/>
      <c r="K128" s="40"/>
    </row>
    <row r="129" spans="2:11" s="2" customFormat="1" ht="14.25" customHeight="1">
      <c r="B129" s="13"/>
      <c r="C129" s="19" t="s">
        <v>46</v>
      </c>
      <c r="D129" s="17">
        <f t="shared" si="5"/>
        <v>0</v>
      </c>
      <c r="E129" s="17" t="s">
        <v>62</v>
      </c>
      <c r="F129" s="17" t="s">
        <v>62</v>
      </c>
      <c r="G129" s="11"/>
      <c r="I129" s="40"/>
      <c r="J129" s="40"/>
      <c r="K129" s="40"/>
    </row>
    <row r="130" spans="2:11" s="2" customFormat="1" ht="14.25" customHeight="1">
      <c r="B130" s="26"/>
      <c r="C130" s="19" t="s">
        <v>61</v>
      </c>
      <c r="D130" s="17">
        <f t="shared" si="5"/>
        <v>0</v>
      </c>
      <c r="E130" s="17" t="s">
        <v>62</v>
      </c>
      <c r="F130" s="32" t="s">
        <v>62</v>
      </c>
      <c r="G130" s="11"/>
      <c r="I130" s="40"/>
      <c r="J130" s="40"/>
      <c r="K130" s="40"/>
    </row>
    <row r="131" spans="2:11" s="2" customFormat="1" ht="7.5" customHeight="1">
      <c r="B131" s="27"/>
      <c r="C131" s="28"/>
      <c r="D131" s="22"/>
      <c r="E131" s="22"/>
      <c r="F131" s="22"/>
      <c r="G131" s="23"/>
      <c r="I131" s="40"/>
      <c r="J131" s="40"/>
      <c r="K131" s="40"/>
    </row>
    <row r="132" spans="2:11" s="2" customFormat="1" ht="3.75" customHeight="1">
      <c r="B132" s="4"/>
      <c r="D132" s="32"/>
      <c r="E132" s="32"/>
      <c r="F132" s="32"/>
      <c r="I132" s="40"/>
      <c r="J132" s="40"/>
      <c r="K132" s="40"/>
    </row>
    <row r="133" spans="2:11" s="2" customFormat="1" ht="14.25" customHeight="1">
      <c r="B133" s="62" t="s">
        <v>64</v>
      </c>
      <c r="D133" s="32"/>
      <c r="E133" s="32"/>
      <c r="F133" s="32"/>
      <c r="I133" s="40"/>
      <c r="J133" s="40"/>
      <c r="K133" s="40"/>
    </row>
    <row r="134" spans="2:11" s="7" customFormat="1" ht="12">
      <c r="B134" s="8" t="s">
        <v>59</v>
      </c>
      <c r="D134" s="33"/>
      <c r="E134" s="33"/>
      <c r="F134" s="33"/>
      <c r="I134" s="44"/>
      <c r="J134" s="44"/>
      <c r="K134" s="44"/>
    </row>
    <row r="135" spans="2:6" ht="12.75">
      <c r="B135" s="1"/>
      <c r="C135" s="1"/>
      <c r="D135" s="34"/>
      <c r="E135" s="34"/>
      <c r="F135" s="34"/>
    </row>
    <row r="136" spans="4:11" s="53" customFormat="1" ht="12.75">
      <c r="D136" s="54"/>
      <c r="E136" s="54"/>
      <c r="F136" s="54"/>
      <c r="I136" s="55"/>
      <c r="J136" s="55"/>
      <c r="K136" s="55"/>
    </row>
    <row r="137" spans="4:11" s="53" customFormat="1" ht="12.75">
      <c r="D137" s="54"/>
      <c r="E137" s="54"/>
      <c r="F137" s="54"/>
      <c r="I137" s="55"/>
      <c r="J137" s="55"/>
      <c r="K137" s="55"/>
    </row>
    <row r="138" spans="4:11" s="53" customFormat="1" ht="12.75">
      <c r="D138" s="56">
        <f>SUM(D139:D151)</f>
        <v>92200.80071606414</v>
      </c>
      <c r="E138" s="54"/>
      <c r="F138" s="54"/>
      <c r="I138" s="55"/>
      <c r="J138" s="55"/>
      <c r="K138" s="55"/>
    </row>
    <row r="139" spans="3:11" s="53" customFormat="1" ht="12.75">
      <c r="C139" s="57" t="s">
        <v>6</v>
      </c>
      <c r="D139" s="58">
        <f>+D22</f>
        <v>11159.796532222224</v>
      </c>
      <c r="E139" s="59"/>
      <c r="F139" s="54"/>
      <c r="I139" s="55"/>
      <c r="J139" s="55"/>
      <c r="K139" s="55"/>
    </row>
    <row r="140" spans="3:11" s="53" customFormat="1" ht="12.75">
      <c r="C140" s="57" t="s">
        <v>15</v>
      </c>
      <c r="D140" s="58">
        <f>+D122</f>
        <v>13163.85513463533</v>
      </c>
      <c r="E140" s="59"/>
      <c r="F140" s="54"/>
      <c r="I140" s="55"/>
      <c r="J140" s="55"/>
      <c r="K140" s="55"/>
    </row>
    <row r="141" spans="3:11" s="53" customFormat="1" ht="12.75">
      <c r="C141" s="57" t="s">
        <v>13</v>
      </c>
      <c r="D141" s="58">
        <f>+D106</f>
        <v>15549.635075970897</v>
      </c>
      <c r="E141" s="59"/>
      <c r="F141" s="54"/>
      <c r="I141" s="55"/>
      <c r="J141" s="55"/>
      <c r="K141" s="55"/>
    </row>
    <row r="142" spans="3:11" s="53" customFormat="1" ht="12.75">
      <c r="C142" s="57" t="s">
        <v>12</v>
      </c>
      <c r="D142" s="58">
        <f>+D101</f>
        <v>45874.300535384624</v>
      </c>
      <c r="E142" s="59"/>
      <c r="F142" s="54"/>
      <c r="I142" s="55"/>
      <c r="J142" s="55"/>
      <c r="K142" s="55"/>
    </row>
    <row r="143" spans="3:11" s="53" customFormat="1" ht="12.75">
      <c r="C143" s="57" t="s">
        <v>9</v>
      </c>
      <c r="D143" s="58">
        <f>+D63</f>
        <v>1967.0640091451892</v>
      </c>
      <c r="E143" s="59"/>
      <c r="F143" s="54"/>
      <c r="I143" s="55"/>
      <c r="J143" s="55"/>
      <c r="K143" s="55"/>
    </row>
    <row r="144" spans="3:11" s="53" customFormat="1" ht="12.75">
      <c r="C144" s="57" t="s">
        <v>4</v>
      </c>
      <c r="D144" s="58">
        <f>+D75</f>
        <v>745.2757000000001</v>
      </c>
      <c r="E144" s="59"/>
      <c r="F144" s="54"/>
      <c r="I144" s="55"/>
      <c r="J144" s="55"/>
      <c r="K144" s="55"/>
    </row>
    <row r="145" spans="3:11" s="53" customFormat="1" ht="12.75">
      <c r="C145" s="57" t="s">
        <v>60</v>
      </c>
      <c r="D145" s="58">
        <f>+D38</f>
        <v>294.86071800000013</v>
      </c>
      <c r="E145" s="59"/>
      <c r="F145" s="54"/>
      <c r="I145" s="55"/>
      <c r="J145" s="55"/>
      <c r="K145" s="55"/>
    </row>
    <row r="146" spans="3:11" s="53" customFormat="1" ht="12.75">
      <c r="C146" s="57" t="s">
        <v>11</v>
      </c>
      <c r="D146" s="58">
        <f>+D98</f>
        <v>121.72699999999999</v>
      </c>
      <c r="E146" s="59"/>
      <c r="F146" s="54"/>
      <c r="I146" s="55"/>
      <c r="J146" s="55"/>
      <c r="K146" s="55"/>
    </row>
    <row r="147" spans="3:11" s="53" customFormat="1" ht="12.75">
      <c r="C147" s="57" t="s">
        <v>14</v>
      </c>
      <c r="D147" s="58">
        <f>+D109</f>
        <v>961.4749999999999</v>
      </c>
      <c r="E147" s="59"/>
      <c r="F147" s="54"/>
      <c r="I147" s="55"/>
      <c r="J147" s="55"/>
      <c r="K147" s="55"/>
    </row>
    <row r="148" spans="3:11" s="53" customFormat="1" ht="12.75">
      <c r="C148" s="57" t="s">
        <v>10</v>
      </c>
      <c r="D148" s="58">
        <f>+D71</f>
        <v>142.158356</v>
      </c>
      <c r="E148" s="59"/>
      <c r="F148" s="54"/>
      <c r="I148" s="55"/>
      <c r="J148" s="55"/>
      <c r="K148" s="55"/>
    </row>
    <row r="149" spans="3:11" s="53" customFormat="1" ht="12.75">
      <c r="C149" s="57" t="s">
        <v>8</v>
      </c>
      <c r="D149" s="58">
        <f>+D52</f>
        <v>1122.2909099999997</v>
      </c>
      <c r="E149" s="59"/>
      <c r="F149" s="54"/>
      <c r="I149" s="55"/>
      <c r="J149" s="55"/>
      <c r="K149" s="55"/>
    </row>
    <row r="150" spans="3:11" s="53" customFormat="1" ht="12.75">
      <c r="C150" s="57" t="s">
        <v>7</v>
      </c>
      <c r="D150" s="58">
        <f>+D33</f>
        <v>209.40999999999937</v>
      </c>
      <c r="E150" s="59"/>
      <c r="F150" s="54"/>
      <c r="I150" s="55"/>
      <c r="J150" s="55"/>
      <c r="K150" s="55"/>
    </row>
    <row r="151" spans="3:11" s="53" customFormat="1" ht="12.75">
      <c r="C151" s="57" t="s">
        <v>5</v>
      </c>
      <c r="D151" s="56">
        <f>+D12+D26+D29+D42+D55+D60+D66+D85+D95+D117+D125</f>
        <v>888.9517447058823</v>
      </c>
      <c r="E151" s="54"/>
      <c r="F151" s="54"/>
      <c r="I151" s="55"/>
      <c r="J151" s="55"/>
      <c r="K151" s="55"/>
    </row>
    <row r="152" spans="3:11" s="53" customFormat="1" ht="12.75">
      <c r="C152" s="57"/>
      <c r="D152" s="58"/>
      <c r="E152" s="59"/>
      <c r="F152" s="54"/>
      <c r="I152" s="55"/>
      <c r="J152" s="55"/>
      <c r="K152" s="55"/>
    </row>
    <row r="153" spans="3:11" s="53" customFormat="1" ht="12.75">
      <c r="C153" s="57"/>
      <c r="D153" s="58"/>
      <c r="E153" s="59"/>
      <c r="F153" s="54"/>
      <c r="I153" s="55"/>
      <c r="J153" s="55"/>
      <c r="K153" s="55"/>
    </row>
    <row r="154" spans="3:11" s="53" customFormat="1" ht="12.75">
      <c r="C154" s="57"/>
      <c r="D154" s="58"/>
      <c r="E154" s="59"/>
      <c r="F154" s="54"/>
      <c r="I154" s="55"/>
      <c r="J154" s="55"/>
      <c r="K154" s="55"/>
    </row>
    <row r="155" spans="3:11" s="47" customFormat="1" ht="12.75">
      <c r="C155" s="50"/>
      <c r="D155" s="51"/>
      <c r="E155" s="52"/>
      <c r="F155" s="48"/>
      <c r="I155" s="49"/>
      <c r="J155" s="49"/>
      <c r="K155" s="49"/>
    </row>
    <row r="156" spans="3:11" s="47" customFormat="1" ht="12.75">
      <c r="C156" s="50"/>
      <c r="D156" s="51"/>
      <c r="E156" s="52"/>
      <c r="F156" s="48"/>
      <c r="I156" s="49"/>
      <c r="J156" s="49"/>
      <c r="K156" s="49"/>
    </row>
    <row r="157" spans="3:11" s="47" customFormat="1" ht="12.75">
      <c r="C157" s="50"/>
      <c r="D157" s="51"/>
      <c r="E157" s="52"/>
      <c r="F157" s="48"/>
      <c r="I157" s="49"/>
      <c r="J157" s="49"/>
      <c r="K157" s="49"/>
    </row>
    <row r="158" spans="3:11" s="47" customFormat="1" ht="12.75">
      <c r="C158" s="50"/>
      <c r="D158" s="51"/>
      <c r="E158" s="52"/>
      <c r="F158" s="48"/>
      <c r="I158" s="49"/>
      <c r="J158" s="49"/>
      <c r="K158" s="49"/>
    </row>
    <row r="159" spans="3:11" s="47" customFormat="1" ht="12.75">
      <c r="C159" s="50"/>
      <c r="D159" s="51"/>
      <c r="E159" s="52"/>
      <c r="F159" s="48"/>
      <c r="I159" s="49"/>
      <c r="J159" s="49"/>
      <c r="K159" s="49"/>
    </row>
    <row r="160" spans="2:6" ht="12.75">
      <c r="B160" s="5"/>
      <c r="C160" s="6"/>
      <c r="D160" s="36"/>
      <c r="E160" s="37"/>
      <c r="F160" s="34"/>
    </row>
    <row r="161" spans="2:6" ht="12.75">
      <c r="B161" s="5"/>
      <c r="C161" s="6"/>
      <c r="D161" s="36"/>
      <c r="E161" s="37"/>
      <c r="F161" s="34"/>
    </row>
    <row r="162" spans="2:6" ht="12.75">
      <c r="B162" s="5"/>
      <c r="C162" s="6"/>
      <c r="D162" s="36"/>
      <c r="E162" s="37"/>
      <c r="F162" s="34"/>
    </row>
    <row r="163" spans="2:6" ht="12.75">
      <c r="B163" s="5"/>
      <c r="C163" s="6"/>
      <c r="D163" s="36"/>
      <c r="E163" s="37"/>
      <c r="F163" s="34"/>
    </row>
    <row r="164" spans="2:6" ht="12.75">
      <c r="B164" s="5"/>
      <c r="C164" s="5"/>
      <c r="D164" s="35"/>
      <c r="E164" s="35"/>
      <c r="F164" s="34"/>
    </row>
    <row r="165" spans="2:6" ht="12.75">
      <c r="B165" s="5"/>
      <c r="C165" s="5"/>
      <c r="D165" s="35"/>
      <c r="E165" s="35"/>
      <c r="F165" s="34"/>
    </row>
  </sheetData>
  <sheetProtection/>
  <mergeCells count="8">
    <mergeCell ref="B10:C10"/>
    <mergeCell ref="B3:G3"/>
    <mergeCell ref="B5:G5"/>
    <mergeCell ref="B7:C8"/>
    <mergeCell ref="D7:D8"/>
    <mergeCell ref="E7:G7"/>
    <mergeCell ref="F8:G8"/>
    <mergeCell ref="B4:G4"/>
  </mergeCells>
  <printOptions horizontalCentered="1"/>
  <pageMargins left="0" right="0" top="0.5905511811023623" bottom="0.3937007874015748" header="0" footer="0"/>
  <pageSetup horizontalDpi="600" verticalDpi="600" orientation="portrait" paperSize="9" scale="60" r:id="rId2"/>
  <rowBreaks count="1" manualBreakCount="1">
    <brk id="93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pcordova</cp:lastModifiedBy>
  <cp:lastPrinted>2010-07-12T20:44:43Z</cp:lastPrinted>
  <dcterms:created xsi:type="dcterms:W3CDTF">2004-03-09T16:01:08Z</dcterms:created>
  <dcterms:modified xsi:type="dcterms:W3CDTF">2012-07-03T16:29:40Z</dcterms:modified>
  <cp:category/>
  <cp:version/>
  <cp:contentType/>
  <cp:contentStatus/>
</cp:coreProperties>
</file>