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30"/>
  </bookViews>
  <sheets>
    <sheet name="Cosecha anual" sheetId="1" r:id="rId1"/>
  </sheets>
  <definedNames>
    <definedName name="_xlnm.Print_Area" localSheetId="0">'Cosecha anual'!$B$1:$U$34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7" i="1" s="1"/>
  <c r="T23" i="1"/>
  <c r="T7" i="1" s="1"/>
  <c r="S23" i="1"/>
  <c r="R23" i="1"/>
  <c r="Q23" i="1"/>
  <c r="P23" i="1"/>
  <c r="O23" i="1"/>
  <c r="O7" i="1" s="1"/>
  <c r="N23" i="1"/>
  <c r="L23" i="1"/>
  <c r="K23" i="1"/>
  <c r="K7" i="1" s="1"/>
  <c r="J23" i="1"/>
  <c r="D23" i="1"/>
  <c r="U9" i="1"/>
  <c r="T9" i="1"/>
  <c r="S9" i="1"/>
  <c r="S7" i="1" s="1"/>
  <c r="R9" i="1"/>
  <c r="Q9" i="1"/>
  <c r="P9" i="1"/>
  <c r="P7" i="1" s="1"/>
  <c r="O9" i="1"/>
  <c r="N9" i="1"/>
  <c r="N7" i="1" s="1"/>
  <c r="L9" i="1"/>
  <c r="K9" i="1"/>
  <c r="J9" i="1"/>
  <c r="J7" i="1" s="1"/>
  <c r="R7" i="1"/>
  <c r="Q7" i="1"/>
  <c r="L7" i="1"/>
  <c r="D7" i="1"/>
</calcChain>
</file>

<file path=xl/sharedStrings.xml><?xml version="1.0" encoding="utf-8"?>
<sst xmlns="http://schemas.openxmlformats.org/spreadsheetml/2006/main" count="79" uniqueCount="27">
  <si>
    <t>(TM)</t>
  </si>
  <si>
    <t>Ámbito / Especie</t>
  </si>
  <si>
    <t>Total</t>
  </si>
  <si>
    <t>Continental</t>
  </si>
  <si>
    <t>Boquichico</t>
  </si>
  <si>
    <t>Camarón Gigante de Malasia</t>
  </si>
  <si>
    <t>Carachama</t>
  </si>
  <si>
    <t>-</t>
  </si>
  <si>
    <t>Trucha</t>
  </si>
  <si>
    <t>Carpa</t>
  </si>
  <si>
    <t>Gamitana</t>
  </si>
  <si>
    <t>Paco</t>
  </si>
  <si>
    <t>Pacotana</t>
  </si>
  <si>
    <t>Tilapia</t>
  </si>
  <si>
    <t>Paiche</t>
  </si>
  <si>
    <t>Sabalo</t>
  </si>
  <si>
    <t>Concha de Abanico</t>
  </si>
  <si>
    <t>Otros</t>
  </si>
  <si>
    <t>Marítimo</t>
  </si>
  <si>
    <t>Algas</t>
  </si>
  <si>
    <t>Langostino</t>
  </si>
  <si>
    <t>Lenguado</t>
  </si>
  <si>
    <t>Ostras del Pacifico</t>
  </si>
  <si>
    <t>Nota:  La cosecha de concha de abanico a partir del 2010 incluye lo procedente del repoblamiento en Parachique</t>
  </si>
  <si>
    <t xml:space="preserve">   "0" Corresponde a cifras menores que 0.5 TM.</t>
  </si>
  <si>
    <t>Fuente: Direcciones Regionales de Producción (DIREPRO)  y Empresas Acuícolas</t>
  </si>
  <si>
    <t>PERÚ: COSECHA DE RECURSOS HIDROBIOLÓGICOS PROCEDENTES DE LA ACTIVIDAD DE ACUICULTURA 
POR ÁMBITO Y ESPECIE, 2009-18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</si>
</sst>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0.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0" tint="-0.34998626667073579"/>
      <name val="Calibri Light"/>
      <family val="2"/>
    </font>
    <font>
      <sz val="8"/>
      <name val="Calibri Light"/>
      <family val="2"/>
    </font>
    <font>
      <sz val="12"/>
      <color rgb="FFC00000"/>
      <name val="Calibri Light"/>
      <family val="2"/>
    </font>
    <font>
      <sz val="9"/>
      <name val="Calibri Light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sz val="10"/>
      <color theme="0" tint="-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BEE39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2E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4" fillId="3" borderId="5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37" fontId="4" fillId="3" borderId="0" xfId="1" applyNumberFormat="1" applyFont="1" applyFill="1" applyBorder="1" applyAlignment="1">
      <alignment horizontal="right"/>
    </xf>
    <xf numFmtId="37" fontId="5" fillId="3" borderId="0" xfId="1" applyNumberFormat="1" applyFont="1" applyFill="1" applyBorder="1" applyAlignment="1">
      <alignment horizontal="right"/>
    </xf>
    <xf numFmtId="37" fontId="3" fillId="0" borderId="0" xfId="1" applyNumberFormat="1" applyFont="1" applyAlignment="1">
      <alignment vertical="center"/>
    </xf>
    <xf numFmtId="0" fontId="3" fillId="0" borderId="5" xfId="1" applyFont="1" applyBorder="1" applyAlignment="1"/>
    <xf numFmtId="0" fontId="3" fillId="0" borderId="0" xfId="1" applyFont="1" applyBorder="1" applyAlignment="1"/>
    <xf numFmtId="37" fontId="3" fillId="0" borderId="0" xfId="1" applyNumberFormat="1" applyFont="1" applyBorder="1" applyAlignment="1">
      <alignment horizontal="right"/>
    </xf>
    <xf numFmtId="37" fontId="6" fillId="0" borderId="0" xfId="1" applyNumberFormat="1" applyFont="1" applyBorder="1" applyAlignment="1">
      <alignment horizontal="right"/>
    </xf>
    <xf numFmtId="0" fontId="6" fillId="0" borderId="0" xfId="1" applyFont="1" applyBorder="1" applyAlignment="1"/>
    <xf numFmtId="0" fontId="6" fillId="0" borderId="8" xfId="1" applyFont="1" applyBorder="1" applyAlignment="1"/>
    <xf numFmtId="0" fontId="4" fillId="4" borderId="5" xfId="1" applyFont="1" applyFill="1" applyBorder="1" applyAlignment="1"/>
    <xf numFmtId="0" fontId="4" fillId="4" borderId="0" xfId="1" applyFont="1" applyFill="1" applyBorder="1" applyAlignment="1"/>
    <xf numFmtId="37" fontId="4" fillId="4" borderId="0" xfId="1" applyNumberFormat="1" applyFont="1" applyFill="1" applyBorder="1" applyAlignment="1">
      <alignment horizontal="right"/>
    </xf>
    <xf numFmtId="37" fontId="5" fillId="4" borderId="0" xfId="1" applyNumberFormat="1" applyFont="1" applyFill="1" applyBorder="1" applyAlignment="1">
      <alignment horizontal="right"/>
    </xf>
    <xf numFmtId="165" fontId="3" fillId="0" borderId="0" xfId="1" applyNumberFormat="1" applyFont="1" applyAlignment="1">
      <alignment vertical="center"/>
    </xf>
    <xf numFmtId="0" fontId="3" fillId="0" borderId="5" xfId="1" applyFont="1" applyFill="1" applyBorder="1" applyAlignment="1"/>
    <xf numFmtId="0" fontId="3" fillId="0" borderId="0" xfId="1" applyFont="1" applyFill="1" applyBorder="1" applyAlignment="1"/>
    <xf numFmtId="37" fontId="3" fillId="0" borderId="0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/>
    <xf numFmtId="3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Border="1"/>
    <xf numFmtId="3" fontId="6" fillId="0" borderId="0" xfId="1" applyNumberFormat="1" applyFont="1" applyFill="1" applyBorder="1"/>
    <xf numFmtId="3" fontId="6" fillId="0" borderId="8" xfId="1" applyNumberFormat="1" applyFont="1" applyFill="1" applyBorder="1"/>
    <xf numFmtId="10" fontId="3" fillId="0" borderId="0" xfId="2" applyNumberFormat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7" fontId="3" fillId="0" borderId="0" xfId="2" applyNumberFormat="1" applyFont="1" applyFill="1" applyAlignment="1">
      <alignment vertical="center"/>
    </xf>
    <xf numFmtId="37" fontId="3" fillId="0" borderId="0" xfId="1" applyNumberFormat="1" applyFont="1" applyFill="1" applyAlignment="1">
      <alignment vertical="center"/>
    </xf>
    <xf numFmtId="37" fontId="3" fillId="0" borderId="0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Border="1" applyAlignment="1">
      <alignment horizontal="right"/>
    </xf>
    <xf numFmtId="4" fontId="3" fillId="0" borderId="0" xfId="1" applyNumberFormat="1" applyFont="1" applyFill="1" applyAlignment="1">
      <alignment vertical="center"/>
    </xf>
    <xf numFmtId="0" fontId="4" fillId="0" borderId="5" xfId="1" applyFont="1" applyFill="1" applyBorder="1" applyAlignment="1"/>
    <xf numFmtId="37" fontId="5" fillId="0" borderId="0" xfId="1" applyNumberFormat="1" applyFont="1" applyFill="1" applyBorder="1" applyAlignment="1">
      <alignment horizontal="right"/>
    </xf>
    <xf numFmtId="4" fontId="6" fillId="0" borderId="8" xfId="1" applyNumberFormat="1" applyFont="1" applyFill="1" applyBorder="1"/>
    <xf numFmtId="37" fontId="6" fillId="0" borderId="8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0" fontId="3" fillId="0" borderId="9" xfId="1" applyFont="1" applyBorder="1" applyAlignment="1"/>
    <xf numFmtId="0" fontId="3" fillId="0" borderId="10" xfId="1" applyFont="1" applyBorder="1" applyAlignment="1"/>
    <xf numFmtId="39" fontId="3" fillId="0" borderId="10" xfId="1" applyNumberFormat="1" applyFont="1" applyBorder="1" applyAlignment="1"/>
    <xf numFmtId="0" fontId="3" fillId="0" borderId="11" xfId="1" applyFont="1" applyBorder="1" applyAlignment="1"/>
    <xf numFmtId="4" fontId="3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3" fontId="8" fillId="0" borderId="6" xfId="1" applyNumberFormat="1" applyFont="1" applyFill="1" applyBorder="1" applyAlignment="1">
      <alignment horizontal="left" vertical="center" wrapText="1"/>
    </xf>
    <xf numFmtId="166" fontId="9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left" vertical="center" indent="2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4" fontId="10" fillId="0" borderId="0" xfId="1" applyNumberFormat="1" applyFont="1" applyAlignment="1">
      <alignment vertical="center"/>
    </xf>
    <xf numFmtId="3" fontId="8" fillId="0" borderId="0" xfId="1" applyNumberFormat="1" applyFont="1" applyFill="1"/>
    <xf numFmtId="3" fontId="10" fillId="0" borderId="0" xfId="1" applyNumberFormat="1" applyFont="1" applyAlignment="1">
      <alignment vertical="center"/>
    </xf>
    <xf numFmtId="0" fontId="11" fillId="0" borderId="0" xfId="1" applyFont="1"/>
    <xf numFmtId="3" fontId="11" fillId="0" borderId="0" xfId="1" applyNumberFormat="1" applyFont="1"/>
    <xf numFmtId="0" fontId="12" fillId="0" borderId="0" xfId="1" applyFont="1"/>
    <xf numFmtId="3" fontId="12" fillId="0" borderId="0" xfId="1" applyNumberFormat="1" applyFont="1"/>
    <xf numFmtId="0" fontId="3" fillId="0" borderId="0" xfId="1" applyFont="1"/>
    <xf numFmtId="3" fontId="3" fillId="0" borderId="0" xfId="1" applyNumberFormat="1" applyFont="1"/>
    <xf numFmtId="0" fontId="13" fillId="0" borderId="0" xfId="1" applyFont="1"/>
    <xf numFmtId="3" fontId="13" fillId="0" borderId="0" xfId="1" applyNumberFormat="1" applyFont="1"/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O41"/>
  <sheetViews>
    <sheetView showGridLines="0" tabSelected="1" view="pageBreakPreview" zoomScaleNormal="100" zoomScaleSheetLayoutView="100" workbookViewId="0">
      <selection activeCell="S15" sqref="S15"/>
    </sheetView>
  </sheetViews>
  <sheetFormatPr baseColWidth="10" defaultRowHeight="12.75" x14ac:dyDescent="0.2"/>
  <cols>
    <col min="1" max="1" width="3.85546875" style="73" customWidth="1"/>
    <col min="2" max="2" width="2.85546875" style="73" customWidth="1"/>
    <col min="3" max="3" width="28.140625" style="73" customWidth="1"/>
    <col min="4" max="6" width="9.42578125" style="73" hidden="1" customWidth="1"/>
    <col min="7" max="10" width="9.7109375" style="73" hidden="1" customWidth="1"/>
    <col min="11" max="11" width="10.7109375" style="73" hidden="1" customWidth="1"/>
    <col min="12" max="21" width="10.7109375" style="73" customWidth="1"/>
    <col min="22" max="33" width="11.42578125" style="73"/>
    <col min="34" max="36" width="11.42578125" style="74"/>
    <col min="37" max="256" width="11.42578125" style="73"/>
    <col min="257" max="257" width="3.85546875" style="73" customWidth="1"/>
    <col min="258" max="258" width="2.85546875" style="73" customWidth="1"/>
    <col min="259" max="259" width="28.140625" style="73" customWidth="1"/>
    <col min="260" max="267" width="0" style="73" hidden="1" customWidth="1"/>
    <col min="268" max="277" width="10.7109375" style="73" customWidth="1"/>
    <col min="278" max="512" width="11.42578125" style="73"/>
    <col min="513" max="513" width="3.85546875" style="73" customWidth="1"/>
    <col min="514" max="514" width="2.85546875" style="73" customWidth="1"/>
    <col min="515" max="515" width="28.140625" style="73" customWidth="1"/>
    <col min="516" max="523" width="0" style="73" hidden="1" customWidth="1"/>
    <col min="524" max="533" width="10.7109375" style="73" customWidth="1"/>
    <col min="534" max="768" width="11.42578125" style="73"/>
    <col min="769" max="769" width="3.85546875" style="73" customWidth="1"/>
    <col min="770" max="770" width="2.85546875" style="73" customWidth="1"/>
    <col min="771" max="771" width="28.140625" style="73" customWidth="1"/>
    <col min="772" max="779" width="0" style="73" hidden="1" customWidth="1"/>
    <col min="780" max="789" width="10.7109375" style="73" customWidth="1"/>
    <col min="790" max="1024" width="11.42578125" style="73"/>
    <col min="1025" max="1025" width="3.85546875" style="73" customWidth="1"/>
    <col min="1026" max="1026" width="2.85546875" style="73" customWidth="1"/>
    <col min="1027" max="1027" width="28.140625" style="73" customWidth="1"/>
    <col min="1028" max="1035" width="0" style="73" hidden="1" customWidth="1"/>
    <col min="1036" max="1045" width="10.7109375" style="73" customWidth="1"/>
    <col min="1046" max="1280" width="11.42578125" style="73"/>
    <col min="1281" max="1281" width="3.85546875" style="73" customWidth="1"/>
    <col min="1282" max="1282" width="2.85546875" style="73" customWidth="1"/>
    <col min="1283" max="1283" width="28.140625" style="73" customWidth="1"/>
    <col min="1284" max="1291" width="0" style="73" hidden="1" customWidth="1"/>
    <col min="1292" max="1301" width="10.7109375" style="73" customWidth="1"/>
    <col min="1302" max="1536" width="11.42578125" style="73"/>
    <col min="1537" max="1537" width="3.85546875" style="73" customWidth="1"/>
    <col min="1538" max="1538" width="2.85546875" style="73" customWidth="1"/>
    <col min="1539" max="1539" width="28.140625" style="73" customWidth="1"/>
    <col min="1540" max="1547" width="0" style="73" hidden="1" customWidth="1"/>
    <col min="1548" max="1557" width="10.7109375" style="73" customWidth="1"/>
    <col min="1558" max="1792" width="11.42578125" style="73"/>
    <col min="1793" max="1793" width="3.85546875" style="73" customWidth="1"/>
    <col min="1794" max="1794" width="2.85546875" style="73" customWidth="1"/>
    <col min="1795" max="1795" width="28.140625" style="73" customWidth="1"/>
    <col min="1796" max="1803" width="0" style="73" hidden="1" customWidth="1"/>
    <col min="1804" max="1813" width="10.7109375" style="73" customWidth="1"/>
    <col min="1814" max="2048" width="11.42578125" style="73"/>
    <col min="2049" max="2049" width="3.85546875" style="73" customWidth="1"/>
    <col min="2050" max="2050" width="2.85546875" style="73" customWidth="1"/>
    <col min="2051" max="2051" width="28.140625" style="73" customWidth="1"/>
    <col min="2052" max="2059" width="0" style="73" hidden="1" customWidth="1"/>
    <col min="2060" max="2069" width="10.7109375" style="73" customWidth="1"/>
    <col min="2070" max="2304" width="11.42578125" style="73"/>
    <col min="2305" max="2305" width="3.85546875" style="73" customWidth="1"/>
    <col min="2306" max="2306" width="2.85546875" style="73" customWidth="1"/>
    <col min="2307" max="2307" width="28.140625" style="73" customWidth="1"/>
    <col min="2308" max="2315" width="0" style="73" hidden="1" customWidth="1"/>
    <col min="2316" max="2325" width="10.7109375" style="73" customWidth="1"/>
    <col min="2326" max="2560" width="11.42578125" style="73"/>
    <col min="2561" max="2561" width="3.85546875" style="73" customWidth="1"/>
    <col min="2562" max="2562" width="2.85546875" style="73" customWidth="1"/>
    <col min="2563" max="2563" width="28.140625" style="73" customWidth="1"/>
    <col min="2564" max="2571" width="0" style="73" hidden="1" customWidth="1"/>
    <col min="2572" max="2581" width="10.7109375" style="73" customWidth="1"/>
    <col min="2582" max="2816" width="11.42578125" style="73"/>
    <col min="2817" max="2817" width="3.85546875" style="73" customWidth="1"/>
    <col min="2818" max="2818" width="2.85546875" style="73" customWidth="1"/>
    <col min="2819" max="2819" width="28.140625" style="73" customWidth="1"/>
    <col min="2820" max="2827" width="0" style="73" hidden="1" customWidth="1"/>
    <col min="2828" max="2837" width="10.7109375" style="73" customWidth="1"/>
    <col min="2838" max="3072" width="11.42578125" style="73"/>
    <col min="3073" max="3073" width="3.85546875" style="73" customWidth="1"/>
    <col min="3074" max="3074" width="2.85546875" style="73" customWidth="1"/>
    <col min="3075" max="3075" width="28.140625" style="73" customWidth="1"/>
    <col min="3076" max="3083" width="0" style="73" hidden="1" customWidth="1"/>
    <col min="3084" max="3093" width="10.7109375" style="73" customWidth="1"/>
    <col min="3094" max="3328" width="11.42578125" style="73"/>
    <col min="3329" max="3329" width="3.85546875" style="73" customWidth="1"/>
    <col min="3330" max="3330" width="2.85546875" style="73" customWidth="1"/>
    <col min="3331" max="3331" width="28.140625" style="73" customWidth="1"/>
    <col min="3332" max="3339" width="0" style="73" hidden="1" customWidth="1"/>
    <col min="3340" max="3349" width="10.7109375" style="73" customWidth="1"/>
    <col min="3350" max="3584" width="11.42578125" style="73"/>
    <col min="3585" max="3585" width="3.85546875" style="73" customWidth="1"/>
    <col min="3586" max="3586" width="2.85546875" style="73" customWidth="1"/>
    <col min="3587" max="3587" width="28.140625" style="73" customWidth="1"/>
    <col min="3588" max="3595" width="0" style="73" hidden="1" customWidth="1"/>
    <col min="3596" max="3605" width="10.7109375" style="73" customWidth="1"/>
    <col min="3606" max="3840" width="11.42578125" style="73"/>
    <col min="3841" max="3841" width="3.85546875" style="73" customWidth="1"/>
    <col min="3842" max="3842" width="2.85546875" style="73" customWidth="1"/>
    <col min="3843" max="3843" width="28.140625" style="73" customWidth="1"/>
    <col min="3844" max="3851" width="0" style="73" hidden="1" customWidth="1"/>
    <col min="3852" max="3861" width="10.7109375" style="73" customWidth="1"/>
    <col min="3862" max="4096" width="11.42578125" style="73"/>
    <col min="4097" max="4097" width="3.85546875" style="73" customWidth="1"/>
    <col min="4098" max="4098" width="2.85546875" style="73" customWidth="1"/>
    <col min="4099" max="4099" width="28.140625" style="73" customWidth="1"/>
    <col min="4100" max="4107" width="0" style="73" hidden="1" customWidth="1"/>
    <col min="4108" max="4117" width="10.7109375" style="73" customWidth="1"/>
    <col min="4118" max="4352" width="11.42578125" style="73"/>
    <col min="4353" max="4353" width="3.85546875" style="73" customWidth="1"/>
    <col min="4354" max="4354" width="2.85546875" style="73" customWidth="1"/>
    <col min="4355" max="4355" width="28.140625" style="73" customWidth="1"/>
    <col min="4356" max="4363" width="0" style="73" hidden="1" customWidth="1"/>
    <col min="4364" max="4373" width="10.7109375" style="73" customWidth="1"/>
    <col min="4374" max="4608" width="11.42578125" style="73"/>
    <col min="4609" max="4609" width="3.85546875" style="73" customWidth="1"/>
    <col min="4610" max="4610" width="2.85546875" style="73" customWidth="1"/>
    <col min="4611" max="4611" width="28.140625" style="73" customWidth="1"/>
    <col min="4612" max="4619" width="0" style="73" hidden="1" customWidth="1"/>
    <col min="4620" max="4629" width="10.7109375" style="73" customWidth="1"/>
    <col min="4630" max="4864" width="11.42578125" style="73"/>
    <col min="4865" max="4865" width="3.85546875" style="73" customWidth="1"/>
    <col min="4866" max="4866" width="2.85546875" style="73" customWidth="1"/>
    <col min="4867" max="4867" width="28.140625" style="73" customWidth="1"/>
    <col min="4868" max="4875" width="0" style="73" hidden="1" customWidth="1"/>
    <col min="4876" max="4885" width="10.7109375" style="73" customWidth="1"/>
    <col min="4886" max="5120" width="11.42578125" style="73"/>
    <col min="5121" max="5121" width="3.85546875" style="73" customWidth="1"/>
    <col min="5122" max="5122" width="2.85546875" style="73" customWidth="1"/>
    <col min="5123" max="5123" width="28.140625" style="73" customWidth="1"/>
    <col min="5124" max="5131" width="0" style="73" hidden="1" customWidth="1"/>
    <col min="5132" max="5141" width="10.7109375" style="73" customWidth="1"/>
    <col min="5142" max="5376" width="11.42578125" style="73"/>
    <col min="5377" max="5377" width="3.85546875" style="73" customWidth="1"/>
    <col min="5378" max="5378" width="2.85546875" style="73" customWidth="1"/>
    <col min="5379" max="5379" width="28.140625" style="73" customWidth="1"/>
    <col min="5380" max="5387" width="0" style="73" hidden="1" customWidth="1"/>
    <col min="5388" max="5397" width="10.7109375" style="73" customWidth="1"/>
    <col min="5398" max="5632" width="11.42578125" style="73"/>
    <col min="5633" max="5633" width="3.85546875" style="73" customWidth="1"/>
    <col min="5634" max="5634" width="2.85546875" style="73" customWidth="1"/>
    <col min="5635" max="5635" width="28.140625" style="73" customWidth="1"/>
    <col min="5636" max="5643" width="0" style="73" hidden="1" customWidth="1"/>
    <col min="5644" max="5653" width="10.7109375" style="73" customWidth="1"/>
    <col min="5654" max="5888" width="11.42578125" style="73"/>
    <col min="5889" max="5889" width="3.85546875" style="73" customWidth="1"/>
    <col min="5890" max="5890" width="2.85546875" style="73" customWidth="1"/>
    <col min="5891" max="5891" width="28.140625" style="73" customWidth="1"/>
    <col min="5892" max="5899" width="0" style="73" hidden="1" customWidth="1"/>
    <col min="5900" max="5909" width="10.7109375" style="73" customWidth="1"/>
    <col min="5910" max="6144" width="11.42578125" style="73"/>
    <col min="6145" max="6145" width="3.85546875" style="73" customWidth="1"/>
    <col min="6146" max="6146" width="2.85546875" style="73" customWidth="1"/>
    <col min="6147" max="6147" width="28.140625" style="73" customWidth="1"/>
    <col min="6148" max="6155" width="0" style="73" hidden="1" customWidth="1"/>
    <col min="6156" max="6165" width="10.7109375" style="73" customWidth="1"/>
    <col min="6166" max="6400" width="11.42578125" style="73"/>
    <col min="6401" max="6401" width="3.85546875" style="73" customWidth="1"/>
    <col min="6402" max="6402" width="2.85546875" style="73" customWidth="1"/>
    <col min="6403" max="6403" width="28.140625" style="73" customWidth="1"/>
    <col min="6404" max="6411" width="0" style="73" hidden="1" customWidth="1"/>
    <col min="6412" max="6421" width="10.7109375" style="73" customWidth="1"/>
    <col min="6422" max="6656" width="11.42578125" style="73"/>
    <col min="6657" max="6657" width="3.85546875" style="73" customWidth="1"/>
    <col min="6658" max="6658" width="2.85546875" style="73" customWidth="1"/>
    <col min="6659" max="6659" width="28.140625" style="73" customWidth="1"/>
    <col min="6660" max="6667" width="0" style="73" hidden="1" customWidth="1"/>
    <col min="6668" max="6677" width="10.7109375" style="73" customWidth="1"/>
    <col min="6678" max="6912" width="11.42578125" style="73"/>
    <col min="6913" max="6913" width="3.85546875" style="73" customWidth="1"/>
    <col min="6914" max="6914" width="2.85546875" style="73" customWidth="1"/>
    <col min="6915" max="6915" width="28.140625" style="73" customWidth="1"/>
    <col min="6916" max="6923" width="0" style="73" hidden="1" customWidth="1"/>
    <col min="6924" max="6933" width="10.7109375" style="73" customWidth="1"/>
    <col min="6934" max="7168" width="11.42578125" style="73"/>
    <col min="7169" max="7169" width="3.85546875" style="73" customWidth="1"/>
    <col min="7170" max="7170" width="2.85546875" style="73" customWidth="1"/>
    <col min="7171" max="7171" width="28.140625" style="73" customWidth="1"/>
    <col min="7172" max="7179" width="0" style="73" hidden="1" customWidth="1"/>
    <col min="7180" max="7189" width="10.7109375" style="73" customWidth="1"/>
    <col min="7190" max="7424" width="11.42578125" style="73"/>
    <col min="7425" max="7425" width="3.85546875" style="73" customWidth="1"/>
    <col min="7426" max="7426" width="2.85546875" style="73" customWidth="1"/>
    <col min="7427" max="7427" width="28.140625" style="73" customWidth="1"/>
    <col min="7428" max="7435" width="0" style="73" hidden="1" customWidth="1"/>
    <col min="7436" max="7445" width="10.7109375" style="73" customWidth="1"/>
    <col min="7446" max="7680" width="11.42578125" style="73"/>
    <col min="7681" max="7681" width="3.85546875" style="73" customWidth="1"/>
    <col min="7682" max="7682" width="2.85546875" style="73" customWidth="1"/>
    <col min="7683" max="7683" width="28.140625" style="73" customWidth="1"/>
    <col min="7684" max="7691" width="0" style="73" hidden="1" customWidth="1"/>
    <col min="7692" max="7701" width="10.7109375" style="73" customWidth="1"/>
    <col min="7702" max="7936" width="11.42578125" style="73"/>
    <col min="7937" max="7937" width="3.85546875" style="73" customWidth="1"/>
    <col min="7938" max="7938" width="2.85546875" style="73" customWidth="1"/>
    <col min="7939" max="7939" width="28.140625" style="73" customWidth="1"/>
    <col min="7940" max="7947" width="0" style="73" hidden="1" customWidth="1"/>
    <col min="7948" max="7957" width="10.7109375" style="73" customWidth="1"/>
    <col min="7958" max="8192" width="11.42578125" style="73"/>
    <col min="8193" max="8193" width="3.85546875" style="73" customWidth="1"/>
    <col min="8194" max="8194" width="2.85546875" style="73" customWidth="1"/>
    <col min="8195" max="8195" width="28.140625" style="73" customWidth="1"/>
    <col min="8196" max="8203" width="0" style="73" hidden="1" customWidth="1"/>
    <col min="8204" max="8213" width="10.7109375" style="73" customWidth="1"/>
    <col min="8214" max="8448" width="11.42578125" style="73"/>
    <col min="8449" max="8449" width="3.85546875" style="73" customWidth="1"/>
    <col min="8450" max="8450" width="2.85546875" style="73" customWidth="1"/>
    <col min="8451" max="8451" width="28.140625" style="73" customWidth="1"/>
    <col min="8452" max="8459" width="0" style="73" hidden="1" customWidth="1"/>
    <col min="8460" max="8469" width="10.7109375" style="73" customWidth="1"/>
    <col min="8470" max="8704" width="11.42578125" style="73"/>
    <col min="8705" max="8705" width="3.85546875" style="73" customWidth="1"/>
    <col min="8706" max="8706" width="2.85546875" style="73" customWidth="1"/>
    <col min="8707" max="8707" width="28.140625" style="73" customWidth="1"/>
    <col min="8708" max="8715" width="0" style="73" hidden="1" customWidth="1"/>
    <col min="8716" max="8725" width="10.7109375" style="73" customWidth="1"/>
    <col min="8726" max="8960" width="11.42578125" style="73"/>
    <col min="8961" max="8961" width="3.85546875" style="73" customWidth="1"/>
    <col min="8962" max="8962" width="2.85546875" style="73" customWidth="1"/>
    <col min="8963" max="8963" width="28.140625" style="73" customWidth="1"/>
    <col min="8964" max="8971" width="0" style="73" hidden="1" customWidth="1"/>
    <col min="8972" max="8981" width="10.7109375" style="73" customWidth="1"/>
    <col min="8982" max="9216" width="11.42578125" style="73"/>
    <col min="9217" max="9217" width="3.85546875" style="73" customWidth="1"/>
    <col min="9218" max="9218" width="2.85546875" style="73" customWidth="1"/>
    <col min="9219" max="9219" width="28.140625" style="73" customWidth="1"/>
    <col min="9220" max="9227" width="0" style="73" hidden="1" customWidth="1"/>
    <col min="9228" max="9237" width="10.7109375" style="73" customWidth="1"/>
    <col min="9238" max="9472" width="11.42578125" style="73"/>
    <col min="9473" max="9473" width="3.85546875" style="73" customWidth="1"/>
    <col min="9474" max="9474" width="2.85546875" style="73" customWidth="1"/>
    <col min="9475" max="9475" width="28.140625" style="73" customWidth="1"/>
    <col min="9476" max="9483" width="0" style="73" hidden="1" customWidth="1"/>
    <col min="9484" max="9493" width="10.7109375" style="73" customWidth="1"/>
    <col min="9494" max="9728" width="11.42578125" style="73"/>
    <col min="9729" max="9729" width="3.85546875" style="73" customWidth="1"/>
    <col min="9730" max="9730" width="2.85546875" style="73" customWidth="1"/>
    <col min="9731" max="9731" width="28.140625" style="73" customWidth="1"/>
    <col min="9732" max="9739" width="0" style="73" hidden="1" customWidth="1"/>
    <col min="9740" max="9749" width="10.7109375" style="73" customWidth="1"/>
    <col min="9750" max="9984" width="11.42578125" style="73"/>
    <col min="9985" max="9985" width="3.85546875" style="73" customWidth="1"/>
    <col min="9986" max="9986" width="2.85546875" style="73" customWidth="1"/>
    <col min="9987" max="9987" width="28.140625" style="73" customWidth="1"/>
    <col min="9988" max="9995" width="0" style="73" hidden="1" customWidth="1"/>
    <col min="9996" max="10005" width="10.7109375" style="73" customWidth="1"/>
    <col min="10006" max="10240" width="11.42578125" style="73"/>
    <col min="10241" max="10241" width="3.85546875" style="73" customWidth="1"/>
    <col min="10242" max="10242" width="2.85546875" style="73" customWidth="1"/>
    <col min="10243" max="10243" width="28.140625" style="73" customWidth="1"/>
    <col min="10244" max="10251" width="0" style="73" hidden="1" customWidth="1"/>
    <col min="10252" max="10261" width="10.7109375" style="73" customWidth="1"/>
    <col min="10262" max="10496" width="11.42578125" style="73"/>
    <col min="10497" max="10497" width="3.85546875" style="73" customWidth="1"/>
    <col min="10498" max="10498" width="2.85546875" style="73" customWidth="1"/>
    <col min="10499" max="10499" width="28.140625" style="73" customWidth="1"/>
    <col min="10500" max="10507" width="0" style="73" hidden="1" customWidth="1"/>
    <col min="10508" max="10517" width="10.7109375" style="73" customWidth="1"/>
    <col min="10518" max="10752" width="11.42578125" style="73"/>
    <col min="10753" max="10753" width="3.85546875" style="73" customWidth="1"/>
    <col min="10754" max="10754" width="2.85546875" style="73" customWidth="1"/>
    <col min="10755" max="10755" width="28.140625" style="73" customWidth="1"/>
    <col min="10756" max="10763" width="0" style="73" hidden="1" customWidth="1"/>
    <col min="10764" max="10773" width="10.7109375" style="73" customWidth="1"/>
    <col min="10774" max="11008" width="11.42578125" style="73"/>
    <col min="11009" max="11009" width="3.85546875" style="73" customWidth="1"/>
    <col min="11010" max="11010" width="2.85546875" style="73" customWidth="1"/>
    <col min="11011" max="11011" width="28.140625" style="73" customWidth="1"/>
    <col min="11012" max="11019" width="0" style="73" hidden="1" customWidth="1"/>
    <col min="11020" max="11029" width="10.7109375" style="73" customWidth="1"/>
    <col min="11030" max="11264" width="11.42578125" style="73"/>
    <col min="11265" max="11265" width="3.85546875" style="73" customWidth="1"/>
    <col min="11266" max="11266" width="2.85546875" style="73" customWidth="1"/>
    <col min="11267" max="11267" width="28.140625" style="73" customWidth="1"/>
    <col min="11268" max="11275" width="0" style="73" hidden="1" customWidth="1"/>
    <col min="11276" max="11285" width="10.7109375" style="73" customWidth="1"/>
    <col min="11286" max="11520" width="11.42578125" style="73"/>
    <col min="11521" max="11521" width="3.85546875" style="73" customWidth="1"/>
    <col min="11522" max="11522" width="2.85546875" style="73" customWidth="1"/>
    <col min="11523" max="11523" width="28.140625" style="73" customWidth="1"/>
    <col min="11524" max="11531" width="0" style="73" hidden="1" customWidth="1"/>
    <col min="11532" max="11541" width="10.7109375" style="73" customWidth="1"/>
    <col min="11542" max="11776" width="11.42578125" style="73"/>
    <col min="11777" max="11777" width="3.85546875" style="73" customWidth="1"/>
    <col min="11778" max="11778" width="2.85546875" style="73" customWidth="1"/>
    <col min="11779" max="11779" width="28.140625" style="73" customWidth="1"/>
    <col min="11780" max="11787" width="0" style="73" hidden="1" customWidth="1"/>
    <col min="11788" max="11797" width="10.7109375" style="73" customWidth="1"/>
    <col min="11798" max="12032" width="11.42578125" style="73"/>
    <col min="12033" max="12033" width="3.85546875" style="73" customWidth="1"/>
    <col min="12034" max="12034" width="2.85546875" style="73" customWidth="1"/>
    <col min="12035" max="12035" width="28.140625" style="73" customWidth="1"/>
    <col min="12036" max="12043" width="0" style="73" hidden="1" customWidth="1"/>
    <col min="12044" max="12053" width="10.7109375" style="73" customWidth="1"/>
    <col min="12054" max="12288" width="11.42578125" style="73"/>
    <col min="12289" max="12289" width="3.85546875" style="73" customWidth="1"/>
    <col min="12290" max="12290" width="2.85546875" style="73" customWidth="1"/>
    <col min="12291" max="12291" width="28.140625" style="73" customWidth="1"/>
    <col min="12292" max="12299" width="0" style="73" hidden="1" customWidth="1"/>
    <col min="12300" max="12309" width="10.7109375" style="73" customWidth="1"/>
    <col min="12310" max="12544" width="11.42578125" style="73"/>
    <col min="12545" max="12545" width="3.85546875" style="73" customWidth="1"/>
    <col min="12546" max="12546" width="2.85546875" style="73" customWidth="1"/>
    <col min="12547" max="12547" width="28.140625" style="73" customWidth="1"/>
    <col min="12548" max="12555" width="0" style="73" hidden="1" customWidth="1"/>
    <col min="12556" max="12565" width="10.7109375" style="73" customWidth="1"/>
    <col min="12566" max="12800" width="11.42578125" style="73"/>
    <col min="12801" max="12801" width="3.85546875" style="73" customWidth="1"/>
    <col min="12802" max="12802" width="2.85546875" style="73" customWidth="1"/>
    <col min="12803" max="12803" width="28.140625" style="73" customWidth="1"/>
    <col min="12804" max="12811" width="0" style="73" hidden="1" customWidth="1"/>
    <col min="12812" max="12821" width="10.7109375" style="73" customWidth="1"/>
    <col min="12822" max="13056" width="11.42578125" style="73"/>
    <col min="13057" max="13057" width="3.85546875" style="73" customWidth="1"/>
    <col min="13058" max="13058" width="2.85546875" style="73" customWidth="1"/>
    <col min="13059" max="13059" width="28.140625" style="73" customWidth="1"/>
    <col min="13060" max="13067" width="0" style="73" hidden="1" customWidth="1"/>
    <col min="13068" max="13077" width="10.7109375" style="73" customWidth="1"/>
    <col min="13078" max="13312" width="11.42578125" style="73"/>
    <col min="13313" max="13313" width="3.85546875" style="73" customWidth="1"/>
    <col min="13314" max="13314" width="2.85546875" style="73" customWidth="1"/>
    <col min="13315" max="13315" width="28.140625" style="73" customWidth="1"/>
    <col min="13316" max="13323" width="0" style="73" hidden="1" customWidth="1"/>
    <col min="13324" max="13333" width="10.7109375" style="73" customWidth="1"/>
    <col min="13334" max="13568" width="11.42578125" style="73"/>
    <col min="13569" max="13569" width="3.85546875" style="73" customWidth="1"/>
    <col min="13570" max="13570" width="2.85546875" style="73" customWidth="1"/>
    <col min="13571" max="13571" width="28.140625" style="73" customWidth="1"/>
    <col min="13572" max="13579" width="0" style="73" hidden="1" customWidth="1"/>
    <col min="13580" max="13589" width="10.7109375" style="73" customWidth="1"/>
    <col min="13590" max="13824" width="11.42578125" style="73"/>
    <col min="13825" max="13825" width="3.85546875" style="73" customWidth="1"/>
    <col min="13826" max="13826" width="2.85546875" style="73" customWidth="1"/>
    <col min="13827" max="13827" width="28.140625" style="73" customWidth="1"/>
    <col min="13828" max="13835" width="0" style="73" hidden="1" customWidth="1"/>
    <col min="13836" max="13845" width="10.7109375" style="73" customWidth="1"/>
    <col min="13846" max="14080" width="11.42578125" style="73"/>
    <col min="14081" max="14081" width="3.85546875" style="73" customWidth="1"/>
    <col min="14082" max="14082" width="2.85546875" style="73" customWidth="1"/>
    <col min="14083" max="14083" width="28.140625" style="73" customWidth="1"/>
    <col min="14084" max="14091" width="0" style="73" hidden="1" customWidth="1"/>
    <col min="14092" max="14101" width="10.7109375" style="73" customWidth="1"/>
    <col min="14102" max="14336" width="11.42578125" style="73"/>
    <col min="14337" max="14337" width="3.85546875" style="73" customWidth="1"/>
    <col min="14338" max="14338" width="2.85546875" style="73" customWidth="1"/>
    <col min="14339" max="14339" width="28.140625" style="73" customWidth="1"/>
    <col min="14340" max="14347" width="0" style="73" hidden="1" customWidth="1"/>
    <col min="14348" max="14357" width="10.7109375" style="73" customWidth="1"/>
    <col min="14358" max="14592" width="11.42578125" style="73"/>
    <col min="14593" max="14593" width="3.85546875" style="73" customWidth="1"/>
    <col min="14594" max="14594" width="2.85546875" style="73" customWidth="1"/>
    <col min="14595" max="14595" width="28.140625" style="73" customWidth="1"/>
    <col min="14596" max="14603" width="0" style="73" hidden="1" customWidth="1"/>
    <col min="14604" max="14613" width="10.7109375" style="73" customWidth="1"/>
    <col min="14614" max="14848" width="11.42578125" style="73"/>
    <col min="14849" max="14849" width="3.85546875" style="73" customWidth="1"/>
    <col min="14850" max="14850" width="2.85546875" style="73" customWidth="1"/>
    <col min="14851" max="14851" width="28.140625" style="73" customWidth="1"/>
    <col min="14852" max="14859" width="0" style="73" hidden="1" customWidth="1"/>
    <col min="14860" max="14869" width="10.7109375" style="73" customWidth="1"/>
    <col min="14870" max="15104" width="11.42578125" style="73"/>
    <col min="15105" max="15105" width="3.85546875" style="73" customWidth="1"/>
    <col min="15106" max="15106" width="2.85546875" style="73" customWidth="1"/>
    <col min="15107" max="15107" width="28.140625" style="73" customWidth="1"/>
    <col min="15108" max="15115" width="0" style="73" hidden="1" customWidth="1"/>
    <col min="15116" max="15125" width="10.7109375" style="73" customWidth="1"/>
    <col min="15126" max="15360" width="11.42578125" style="73"/>
    <col min="15361" max="15361" width="3.85546875" style="73" customWidth="1"/>
    <col min="15362" max="15362" width="2.85546875" style="73" customWidth="1"/>
    <col min="15363" max="15363" width="28.140625" style="73" customWidth="1"/>
    <col min="15364" max="15371" width="0" style="73" hidden="1" customWidth="1"/>
    <col min="15372" max="15381" width="10.7109375" style="73" customWidth="1"/>
    <col min="15382" max="15616" width="11.42578125" style="73"/>
    <col min="15617" max="15617" width="3.85546875" style="73" customWidth="1"/>
    <col min="15618" max="15618" width="2.85546875" style="73" customWidth="1"/>
    <col min="15619" max="15619" width="28.140625" style="73" customWidth="1"/>
    <col min="15620" max="15627" width="0" style="73" hidden="1" customWidth="1"/>
    <col min="15628" max="15637" width="10.7109375" style="73" customWidth="1"/>
    <col min="15638" max="15872" width="11.42578125" style="73"/>
    <col min="15873" max="15873" width="3.85546875" style="73" customWidth="1"/>
    <col min="15874" max="15874" width="2.85546875" style="73" customWidth="1"/>
    <col min="15875" max="15875" width="28.140625" style="73" customWidth="1"/>
    <col min="15876" max="15883" width="0" style="73" hidden="1" customWidth="1"/>
    <col min="15884" max="15893" width="10.7109375" style="73" customWidth="1"/>
    <col min="15894" max="16128" width="11.42578125" style="73"/>
    <col min="16129" max="16129" width="3.85546875" style="73" customWidth="1"/>
    <col min="16130" max="16130" width="2.85546875" style="73" customWidth="1"/>
    <col min="16131" max="16131" width="28.140625" style="73" customWidth="1"/>
    <col min="16132" max="16139" width="0" style="73" hidden="1" customWidth="1"/>
    <col min="16140" max="16149" width="10.7109375" style="73" customWidth="1"/>
    <col min="16150" max="16384" width="11.42578125" style="73"/>
  </cols>
  <sheetData>
    <row r="2" spans="2:41" s="2" customFormat="1" ht="33.75" customHeight="1" x14ac:dyDescent="0.25"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AH2" s="3"/>
      <c r="AI2" s="3"/>
      <c r="AJ2" s="3"/>
    </row>
    <row r="3" spans="2:41" s="2" customFormat="1" ht="16.5" customHeight="1" x14ac:dyDescent="0.2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AH3" s="3"/>
      <c r="AI3" s="3"/>
      <c r="AJ3" s="3"/>
    </row>
    <row r="4" spans="2:41" s="2" customFormat="1" ht="7.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H4" s="3"/>
      <c r="AI4" s="3"/>
      <c r="AJ4" s="3"/>
    </row>
    <row r="5" spans="2:41" s="2" customFormat="1" ht="38.25" customHeight="1" x14ac:dyDescent="0.25">
      <c r="B5" s="6" t="s">
        <v>1</v>
      </c>
      <c r="C5" s="7"/>
      <c r="D5" s="8">
        <v>2000</v>
      </c>
      <c r="E5" s="8">
        <v>2001</v>
      </c>
      <c r="F5" s="8">
        <v>2002</v>
      </c>
      <c r="G5" s="8">
        <v>2003</v>
      </c>
      <c r="H5" s="8">
        <v>2005</v>
      </c>
      <c r="I5" s="8">
        <v>2006</v>
      </c>
      <c r="J5" s="9">
        <v>2007</v>
      </c>
      <c r="K5" s="9">
        <v>2008</v>
      </c>
      <c r="L5" s="8">
        <v>2009</v>
      </c>
      <c r="M5" s="8">
        <v>2010</v>
      </c>
      <c r="N5" s="8">
        <v>2011</v>
      </c>
      <c r="O5" s="8">
        <v>2012</v>
      </c>
      <c r="P5" s="8">
        <v>2013</v>
      </c>
      <c r="Q5" s="10">
        <v>2014</v>
      </c>
      <c r="R5" s="10">
        <v>2015</v>
      </c>
      <c r="S5" s="10">
        <v>2016</v>
      </c>
      <c r="T5" s="10">
        <v>2017</v>
      </c>
      <c r="U5" s="10">
        <v>2018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3"/>
      <c r="AI5" s="3"/>
      <c r="AJ5" s="3"/>
    </row>
    <row r="6" spans="2:41" s="2" customFormat="1" ht="3" customHeigh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4"/>
      <c r="Q6" s="15"/>
      <c r="R6" s="15"/>
      <c r="S6" s="15"/>
      <c r="T6" s="16"/>
      <c r="U6" s="16"/>
      <c r="AH6" s="3"/>
      <c r="AI6" s="3"/>
      <c r="AJ6" s="3"/>
    </row>
    <row r="7" spans="2:41" s="2" customFormat="1" ht="18.75" customHeight="1" x14ac:dyDescent="0.25">
      <c r="B7" s="17" t="s">
        <v>2</v>
      </c>
      <c r="C7" s="18"/>
      <c r="D7" s="19">
        <f>+D9+D23</f>
        <v>6665</v>
      </c>
      <c r="E7" s="20">
        <v>7539</v>
      </c>
      <c r="F7" s="20">
        <v>11534</v>
      </c>
      <c r="G7" s="20">
        <v>13610</v>
      </c>
      <c r="H7" s="20">
        <v>25978</v>
      </c>
      <c r="I7" s="20">
        <v>28387</v>
      </c>
      <c r="J7" s="20">
        <f>SUM(J9,J23)</f>
        <v>39531</v>
      </c>
      <c r="K7" s="20">
        <f>SUM(K9,K23)</f>
        <v>43119</v>
      </c>
      <c r="L7" s="20">
        <f>SUM(L9,L23)</f>
        <v>44317</v>
      </c>
      <c r="M7" s="20">
        <v>89021</v>
      </c>
      <c r="N7" s="20">
        <f t="shared" ref="N7:U7" si="0">SUM(N9,N23)</f>
        <v>92200.800716064143</v>
      </c>
      <c r="O7" s="20">
        <f t="shared" si="0"/>
        <v>72293.41</v>
      </c>
      <c r="P7" s="20">
        <f t="shared" si="0"/>
        <v>125692.95208316811</v>
      </c>
      <c r="Q7" s="20">
        <f t="shared" si="0"/>
        <v>115269.36440455557</v>
      </c>
      <c r="R7" s="20">
        <f t="shared" si="0"/>
        <v>90976.44052402454</v>
      </c>
      <c r="S7" s="20">
        <f t="shared" si="0"/>
        <v>100191.45182413512</v>
      </c>
      <c r="T7" s="20">
        <f t="shared" si="0"/>
        <v>100454.82190345514</v>
      </c>
      <c r="U7" s="20">
        <f t="shared" si="0"/>
        <v>103598.08185379434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3"/>
      <c r="AI7" s="3"/>
      <c r="AJ7" s="3"/>
    </row>
    <row r="8" spans="2:41" s="2" customFormat="1" ht="3" customHeight="1" x14ac:dyDescent="0.25">
      <c r="B8" s="22"/>
      <c r="C8" s="23"/>
      <c r="D8" s="24"/>
      <c r="E8" s="25"/>
      <c r="F8" s="25"/>
      <c r="G8" s="25"/>
      <c r="H8" s="25"/>
      <c r="I8" s="25"/>
      <c r="J8" s="25"/>
      <c r="K8" s="25"/>
      <c r="L8" s="25"/>
      <c r="M8" s="25"/>
      <c r="N8" s="26"/>
      <c r="O8" s="26"/>
      <c r="P8" s="26"/>
      <c r="Q8" s="26"/>
      <c r="R8" s="26"/>
      <c r="S8" s="26"/>
      <c r="T8" s="26"/>
      <c r="U8" s="27"/>
      <c r="AH8" s="3"/>
      <c r="AI8" s="3"/>
      <c r="AJ8" s="3"/>
    </row>
    <row r="9" spans="2:41" s="2" customFormat="1" ht="18.75" customHeight="1" x14ac:dyDescent="0.25">
      <c r="B9" s="28"/>
      <c r="C9" s="29" t="s">
        <v>3</v>
      </c>
      <c r="D9" s="30">
        <v>2041</v>
      </c>
      <c r="E9" s="31">
        <v>2872</v>
      </c>
      <c r="F9" s="31">
        <v>3231</v>
      </c>
      <c r="G9" s="31">
        <v>3601</v>
      </c>
      <c r="H9" s="31">
        <v>6586</v>
      </c>
      <c r="I9" s="31">
        <v>6793</v>
      </c>
      <c r="J9" s="31">
        <f>SUM(J10:J21)</f>
        <v>9348</v>
      </c>
      <c r="K9" s="31">
        <f>SUM(K10:K21)</f>
        <v>14986</v>
      </c>
      <c r="L9" s="31">
        <f>SUM(L10:L21)</f>
        <v>14837</v>
      </c>
      <c r="M9" s="31">
        <v>17320</v>
      </c>
      <c r="N9" s="31">
        <f t="shared" ref="N9:U9" si="1">SUM(N10:N21)</f>
        <v>23608.633413821979</v>
      </c>
      <c r="O9" s="31">
        <f t="shared" si="1"/>
        <v>29563.68</v>
      </c>
      <c r="P9" s="31">
        <f t="shared" si="1"/>
        <v>40068.212355000003</v>
      </c>
      <c r="Q9" s="31">
        <f t="shared" si="1"/>
        <v>38683.037590666674</v>
      </c>
      <c r="R9" s="31">
        <f t="shared" si="1"/>
        <v>45757.958565203393</v>
      </c>
      <c r="S9" s="31">
        <f t="shared" si="1"/>
        <v>58771.487128579553</v>
      </c>
      <c r="T9" s="31">
        <f t="shared" si="1"/>
        <v>61028.113831791801</v>
      </c>
      <c r="U9" s="31">
        <f t="shared" si="1"/>
        <v>61398.124715914455</v>
      </c>
      <c r="Y9" s="32"/>
      <c r="Z9" s="32"/>
      <c r="AA9" s="32"/>
      <c r="AB9" s="32"/>
      <c r="AC9" s="32"/>
      <c r="AD9" s="32"/>
      <c r="AE9" s="32"/>
      <c r="AF9" s="32"/>
      <c r="AG9" s="32"/>
      <c r="AH9" s="3"/>
      <c r="AI9" s="3"/>
      <c r="AJ9" s="3"/>
    </row>
    <row r="10" spans="2:41" s="44" customFormat="1" ht="18.75" customHeight="1" x14ac:dyDescent="0.25">
      <c r="B10" s="33"/>
      <c r="C10" s="34" t="s">
        <v>4</v>
      </c>
      <c r="D10" s="35">
        <v>11</v>
      </c>
      <c r="E10" s="36">
        <v>7</v>
      </c>
      <c r="F10" s="36">
        <v>6</v>
      </c>
      <c r="G10" s="36">
        <v>103</v>
      </c>
      <c r="H10" s="36">
        <v>60</v>
      </c>
      <c r="I10" s="36">
        <v>12</v>
      </c>
      <c r="J10" s="36">
        <v>15</v>
      </c>
      <c r="K10" s="36">
        <v>25</v>
      </c>
      <c r="L10" s="36">
        <v>27</v>
      </c>
      <c r="M10" s="36">
        <v>36</v>
      </c>
      <c r="N10" s="37">
        <v>15.02</v>
      </c>
      <c r="O10" s="37">
        <v>35.4</v>
      </c>
      <c r="P10" s="38">
        <v>55.936</v>
      </c>
      <c r="Q10" s="39">
        <v>5.8549999999999995</v>
      </c>
      <c r="R10" s="40">
        <v>8.99</v>
      </c>
      <c r="S10" s="40">
        <v>31.499300000000002</v>
      </c>
      <c r="T10" s="40">
        <v>57.831569999999992</v>
      </c>
      <c r="U10" s="41">
        <v>61.283659884529513</v>
      </c>
      <c r="V10" s="42"/>
      <c r="W10" s="43"/>
      <c r="X10" s="42"/>
      <c r="Y10" s="43"/>
      <c r="AH10" s="43"/>
      <c r="AI10" s="43"/>
      <c r="AJ10" s="43"/>
    </row>
    <row r="11" spans="2:41" s="44" customFormat="1" ht="18.75" customHeight="1" x14ac:dyDescent="0.25">
      <c r="B11" s="33"/>
      <c r="C11" s="34" t="s">
        <v>5</v>
      </c>
      <c r="D11" s="35">
        <v>10</v>
      </c>
      <c r="E11" s="36">
        <v>6</v>
      </c>
      <c r="F11" s="36">
        <v>7</v>
      </c>
      <c r="G11" s="36">
        <v>8</v>
      </c>
      <c r="H11" s="36">
        <v>18</v>
      </c>
      <c r="I11" s="36">
        <v>11</v>
      </c>
      <c r="J11" s="36">
        <v>4</v>
      </c>
      <c r="K11" s="36">
        <v>6</v>
      </c>
      <c r="L11" s="36">
        <v>11</v>
      </c>
      <c r="M11" s="36">
        <v>15</v>
      </c>
      <c r="N11" s="37">
        <v>12.707000000000001</v>
      </c>
      <c r="O11" s="37">
        <v>11.38</v>
      </c>
      <c r="P11" s="38">
        <v>20.149999999999999</v>
      </c>
      <c r="Q11" s="39">
        <v>78.125999999999991</v>
      </c>
      <c r="R11" s="40">
        <v>20.783300000000001</v>
      </c>
      <c r="S11" s="40">
        <v>33.612400000000001</v>
      </c>
      <c r="T11" s="40">
        <v>26.260000000000005</v>
      </c>
      <c r="U11" s="41">
        <v>27.827515465475784</v>
      </c>
      <c r="V11" s="42"/>
      <c r="W11" s="43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43"/>
      <c r="AI11" s="43"/>
    </row>
    <row r="12" spans="2:41" s="44" customFormat="1" ht="18.75" customHeight="1" x14ac:dyDescent="0.25">
      <c r="B12" s="33"/>
      <c r="C12" s="34" t="s">
        <v>6</v>
      </c>
      <c r="D12" s="35" t="s">
        <v>7</v>
      </c>
      <c r="E12" s="36" t="s">
        <v>7</v>
      </c>
      <c r="F12" s="36">
        <v>1</v>
      </c>
      <c r="G12" s="36">
        <v>0</v>
      </c>
      <c r="H12" s="36">
        <v>0</v>
      </c>
      <c r="I12" s="36">
        <v>0</v>
      </c>
      <c r="J12" s="36">
        <v>1</v>
      </c>
      <c r="K12" s="36">
        <v>4</v>
      </c>
      <c r="L12" s="36">
        <v>1</v>
      </c>
      <c r="M12" s="36">
        <v>22</v>
      </c>
      <c r="N12" s="37">
        <v>6.0059999999999993</v>
      </c>
      <c r="O12" s="37">
        <v>6.89</v>
      </c>
      <c r="P12" s="38">
        <v>9.5408200000000001</v>
      </c>
      <c r="Q12" s="39">
        <v>4.8061500000000006</v>
      </c>
      <c r="R12" s="40">
        <v>4.4786799999999998</v>
      </c>
      <c r="S12" s="40">
        <v>8.8735400000000002</v>
      </c>
      <c r="T12" s="40">
        <v>5.8069500000000005</v>
      </c>
      <c r="U12" s="41">
        <v>6.1535792434213477</v>
      </c>
      <c r="V12" s="42"/>
      <c r="X12" s="45"/>
      <c r="Y12" s="46"/>
      <c r="Z12" s="43"/>
      <c r="AA12" s="43"/>
      <c r="AB12" s="46"/>
      <c r="AC12" s="43"/>
      <c r="AD12" s="43"/>
      <c r="AE12" s="43"/>
      <c r="AF12" s="43"/>
      <c r="AG12" s="43"/>
      <c r="AH12" s="43"/>
      <c r="AI12" s="43"/>
      <c r="AJ12" s="43"/>
    </row>
    <row r="13" spans="2:41" s="44" customFormat="1" ht="18.75" customHeight="1" x14ac:dyDescent="0.25">
      <c r="B13" s="33"/>
      <c r="C13" s="34" t="s">
        <v>9</v>
      </c>
      <c r="D13" s="35">
        <v>6</v>
      </c>
      <c r="E13" s="36">
        <v>10</v>
      </c>
      <c r="F13" s="36">
        <v>6</v>
      </c>
      <c r="G13" s="36">
        <v>0</v>
      </c>
      <c r="H13" s="36">
        <v>3</v>
      </c>
      <c r="I13" s="36">
        <v>11</v>
      </c>
      <c r="J13" s="36">
        <v>13</v>
      </c>
      <c r="K13" s="36">
        <v>15</v>
      </c>
      <c r="L13" s="36">
        <v>15</v>
      </c>
      <c r="M13" s="36">
        <v>19</v>
      </c>
      <c r="N13" s="37">
        <v>7.754999999999999</v>
      </c>
      <c r="O13" s="37">
        <v>18.910000000000004</v>
      </c>
      <c r="P13" s="38">
        <v>6.1724099999999993</v>
      </c>
      <c r="Q13" s="39">
        <v>2.0136000000000003</v>
      </c>
      <c r="R13" s="40">
        <v>4.0140000000000002</v>
      </c>
      <c r="S13" s="40">
        <v>3.8906999999999998</v>
      </c>
      <c r="T13" s="40">
        <v>5.2962700000000007</v>
      </c>
      <c r="U13" s="41">
        <v>5.6124156639122402</v>
      </c>
      <c r="V13" s="42"/>
      <c r="W13" s="43"/>
      <c r="X13" s="42"/>
      <c r="Y13" s="32"/>
      <c r="Z13" s="32"/>
      <c r="AA13" s="32"/>
      <c r="AB13" s="32"/>
      <c r="AC13" s="32"/>
      <c r="AD13" s="32"/>
      <c r="AE13" s="32"/>
      <c r="AF13" s="32"/>
      <c r="AG13" s="32"/>
      <c r="AH13" s="43"/>
      <c r="AI13" s="43"/>
      <c r="AJ13" s="43"/>
      <c r="AK13" s="43"/>
      <c r="AL13" s="43"/>
      <c r="AM13" s="43"/>
      <c r="AN13" s="43"/>
      <c r="AO13" s="43"/>
    </row>
    <row r="14" spans="2:41" s="44" customFormat="1" ht="18.75" customHeight="1" x14ac:dyDescent="0.25">
      <c r="B14" s="33"/>
      <c r="C14" s="34" t="s">
        <v>10</v>
      </c>
      <c r="D14" s="35">
        <v>14</v>
      </c>
      <c r="E14" s="36">
        <v>20</v>
      </c>
      <c r="F14" s="36">
        <v>54</v>
      </c>
      <c r="G14" s="36">
        <v>203</v>
      </c>
      <c r="H14" s="36">
        <v>251</v>
      </c>
      <c r="I14" s="36">
        <v>344</v>
      </c>
      <c r="J14" s="36">
        <v>414</v>
      </c>
      <c r="K14" s="36">
        <v>539</v>
      </c>
      <c r="L14" s="36">
        <v>564</v>
      </c>
      <c r="M14" s="36">
        <v>680</v>
      </c>
      <c r="N14" s="37">
        <v>521.90269999999998</v>
      </c>
      <c r="O14" s="37">
        <v>452.64</v>
      </c>
      <c r="P14" s="38">
        <v>530.53498500000001</v>
      </c>
      <c r="Q14" s="39">
        <v>504.25630000000001</v>
      </c>
      <c r="R14" s="40">
        <v>298.50127999999995</v>
      </c>
      <c r="S14" s="40">
        <v>1863.0431956</v>
      </c>
      <c r="T14" s="40">
        <v>1046.5826450000002</v>
      </c>
      <c r="U14" s="41">
        <v>1109.0553975489738</v>
      </c>
      <c r="V14" s="42"/>
      <c r="AH14" s="43"/>
      <c r="AI14" s="43"/>
      <c r="AJ14" s="43"/>
    </row>
    <row r="15" spans="2:41" s="44" customFormat="1" ht="18.75" customHeight="1" x14ac:dyDescent="0.25">
      <c r="B15" s="33"/>
      <c r="C15" s="34" t="s">
        <v>11</v>
      </c>
      <c r="D15" s="35">
        <v>26</v>
      </c>
      <c r="E15" s="36">
        <v>20</v>
      </c>
      <c r="F15" s="36">
        <v>36</v>
      </c>
      <c r="G15" s="36">
        <v>9</v>
      </c>
      <c r="H15" s="36">
        <v>43</v>
      </c>
      <c r="I15" s="36">
        <v>38</v>
      </c>
      <c r="J15" s="36">
        <v>34</v>
      </c>
      <c r="K15" s="36">
        <v>71</v>
      </c>
      <c r="L15" s="36">
        <v>75</v>
      </c>
      <c r="M15" s="36">
        <v>101</v>
      </c>
      <c r="N15" s="37">
        <v>130.273</v>
      </c>
      <c r="O15" s="37">
        <v>299.32000000000005</v>
      </c>
      <c r="P15" s="38">
        <v>443.19394999999997</v>
      </c>
      <c r="Q15" s="39">
        <v>452.71600000000001</v>
      </c>
      <c r="R15" s="40">
        <v>825.32840000000022</v>
      </c>
      <c r="S15" s="40">
        <v>1390.2803840000001</v>
      </c>
      <c r="T15" s="40">
        <v>1623.9429200000002</v>
      </c>
      <c r="U15" s="41">
        <v>1720.8795400361728</v>
      </c>
      <c r="V15" s="42"/>
      <c r="W15" s="43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43"/>
      <c r="AI15" s="43"/>
      <c r="AJ15" s="43"/>
    </row>
    <row r="16" spans="2:41" s="44" customFormat="1" ht="18.75" customHeight="1" x14ac:dyDescent="0.25">
      <c r="B16" s="33"/>
      <c r="C16" s="34" t="s">
        <v>12</v>
      </c>
      <c r="D16" s="47" t="s">
        <v>7</v>
      </c>
      <c r="E16" s="48" t="s">
        <v>7</v>
      </c>
      <c r="F16" s="36">
        <v>4</v>
      </c>
      <c r="G16" s="36">
        <v>6</v>
      </c>
      <c r="H16" s="36">
        <v>17</v>
      </c>
      <c r="I16" s="36">
        <v>6</v>
      </c>
      <c r="J16" s="36">
        <v>86</v>
      </c>
      <c r="K16" s="36">
        <v>59</v>
      </c>
      <c r="L16" s="36">
        <v>12</v>
      </c>
      <c r="M16" s="36">
        <v>3</v>
      </c>
      <c r="N16" s="37">
        <v>12.455</v>
      </c>
      <c r="O16" s="37">
        <v>17.16</v>
      </c>
      <c r="P16" s="38">
        <v>14.782000000000002</v>
      </c>
      <c r="Q16" s="39">
        <v>8.6950000000000003</v>
      </c>
      <c r="R16" s="40">
        <v>219.08000000000004</v>
      </c>
      <c r="S16" s="40">
        <v>11.180000000000001</v>
      </c>
      <c r="T16" s="40">
        <v>34.939</v>
      </c>
      <c r="U16" s="41">
        <v>37.024583505264978</v>
      </c>
      <c r="V16" s="42"/>
      <c r="W16" s="34"/>
      <c r="X16" s="45"/>
      <c r="Y16" s="46"/>
      <c r="Z16" s="43"/>
      <c r="AA16" s="43"/>
      <c r="AB16" s="46"/>
      <c r="AC16" s="43"/>
      <c r="AD16" s="43"/>
      <c r="AE16" s="43"/>
      <c r="AF16" s="43"/>
      <c r="AG16" s="43"/>
      <c r="AH16" s="43"/>
      <c r="AI16" s="43"/>
      <c r="AJ16" s="43"/>
    </row>
    <row r="17" spans="2:36" s="44" customFormat="1" ht="18.75" customHeight="1" x14ac:dyDescent="0.25">
      <c r="B17" s="33"/>
      <c r="C17" s="34" t="s">
        <v>14</v>
      </c>
      <c r="D17" s="35" t="s">
        <v>7</v>
      </c>
      <c r="E17" s="36" t="s">
        <v>7</v>
      </c>
      <c r="F17" s="36" t="s">
        <v>7</v>
      </c>
      <c r="G17" s="36">
        <v>0</v>
      </c>
      <c r="H17" s="36">
        <v>14</v>
      </c>
      <c r="I17" s="36">
        <v>2</v>
      </c>
      <c r="J17" s="36" t="s">
        <v>7</v>
      </c>
      <c r="K17" s="36">
        <v>1</v>
      </c>
      <c r="L17" s="36">
        <v>3</v>
      </c>
      <c r="M17" s="36">
        <v>48</v>
      </c>
      <c r="N17" s="37">
        <v>422.23370000000006</v>
      </c>
      <c r="O17" s="37">
        <v>637.15999999999985</v>
      </c>
      <c r="P17" s="38">
        <v>94.434999999999988</v>
      </c>
      <c r="Q17" s="39">
        <v>54.638949999999994</v>
      </c>
      <c r="R17" s="40">
        <v>135.13414520340768</v>
      </c>
      <c r="S17" s="40">
        <v>142.22411</v>
      </c>
      <c r="T17" s="40">
        <v>217.6208</v>
      </c>
      <c r="U17" s="41">
        <v>230.61105017552214</v>
      </c>
      <c r="V17" s="42"/>
      <c r="W17" s="43"/>
      <c r="X17" s="42"/>
      <c r="Y17" s="32"/>
      <c r="Z17" s="32"/>
      <c r="AA17" s="32"/>
      <c r="AB17" s="32"/>
      <c r="AC17" s="32"/>
      <c r="AD17" s="32"/>
      <c r="AE17" s="32"/>
      <c r="AF17" s="32"/>
      <c r="AG17" s="32"/>
      <c r="AH17" s="43"/>
      <c r="AI17" s="43"/>
      <c r="AJ17" s="43"/>
    </row>
    <row r="18" spans="2:36" s="44" customFormat="1" ht="18.75" customHeight="1" x14ac:dyDescent="0.25">
      <c r="B18" s="33"/>
      <c r="C18" s="34" t="s">
        <v>13</v>
      </c>
      <c r="D18" s="35">
        <v>46</v>
      </c>
      <c r="E18" s="36">
        <v>223</v>
      </c>
      <c r="F18" s="36">
        <v>122</v>
      </c>
      <c r="G18" s="36">
        <v>112</v>
      </c>
      <c r="H18" s="36">
        <v>619</v>
      </c>
      <c r="I18" s="36">
        <v>494</v>
      </c>
      <c r="J18" s="36">
        <v>1741</v>
      </c>
      <c r="K18" s="36">
        <v>1714</v>
      </c>
      <c r="L18" s="36">
        <v>1261</v>
      </c>
      <c r="M18" s="36">
        <v>2013</v>
      </c>
      <c r="N18" s="37">
        <v>2422.8274859999997</v>
      </c>
      <c r="O18" s="37">
        <v>3174</v>
      </c>
      <c r="P18" s="25">
        <v>3839.8457000000003</v>
      </c>
      <c r="Q18" s="39">
        <v>4610.442344</v>
      </c>
      <c r="R18" s="40">
        <v>3250.1912399999997</v>
      </c>
      <c r="S18" s="40">
        <v>2949.66048</v>
      </c>
      <c r="T18" s="40">
        <v>3041.8654710000001</v>
      </c>
      <c r="U18" s="41">
        <v>3074.5959999999995</v>
      </c>
      <c r="V18" s="42"/>
      <c r="W18" s="43"/>
      <c r="X18" s="42"/>
      <c r="Y18" s="43"/>
      <c r="AH18" s="43"/>
      <c r="AI18" s="43"/>
      <c r="AJ18" s="43"/>
    </row>
    <row r="19" spans="2:36" s="44" customFormat="1" ht="18.75" customHeight="1" x14ac:dyDescent="0.25">
      <c r="B19" s="33"/>
      <c r="C19" s="34" t="s">
        <v>8</v>
      </c>
      <c r="D19" s="35">
        <v>1928</v>
      </c>
      <c r="E19" s="36">
        <v>2586</v>
      </c>
      <c r="F19" s="36">
        <v>2981</v>
      </c>
      <c r="G19" s="36">
        <v>3111</v>
      </c>
      <c r="H19" s="36">
        <v>5475</v>
      </c>
      <c r="I19" s="36">
        <v>5794</v>
      </c>
      <c r="J19" s="36">
        <v>6997</v>
      </c>
      <c r="K19" s="36">
        <v>12497</v>
      </c>
      <c r="L19" s="36">
        <v>12817</v>
      </c>
      <c r="M19" s="36">
        <v>14250</v>
      </c>
      <c r="N19" s="37">
        <v>19962.330527821978</v>
      </c>
      <c r="O19" s="37">
        <v>24762</v>
      </c>
      <c r="P19" s="36">
        <v>34992.490490000004</v>
      </c>
      <c r="Q19" s="39">
        <v>32923.388246666669</v>
      </c>
      <c r="R19" s="40">
        <v>40946.486519999991</v>
      </c>
      <c r="S19" s="40">
        <v>52245.400878979555</v>
      </c>
      <c r="T19" s="40">
        <v>54878.430875791797</v>
      </c>
      <c r="U19" s="41">
        <v>55030.198969999998</v>
      </c>
      <c r="V19" s="42"/>
      <c r="W19" s="43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43"/>
      <c r="AI19" s="43"/>
      <c r="AJ19" s="43"/>
    </row>
    <row r="20" spans="2:36" s="44" customFormat="1" ht="18.75" customHeight="1" x14ac:dyDescent="0.25">
      <c r="B20" s="33"/>
      <c r="C20" s="34" t="s">
        <v>15</v>
      </c>
      <c r="D20" s="35" t="s">
        <v>7</v>
      </c>
      <c r="E20" s="36" t="s">
        <v>7</v>
      </c>
      <c r="F20" s="36">
        <v>10</v>
      </c>
      <c r="G20" s="36">
        <v>45</v>
      </c>
      <c r="H20" s="36">
        <v>85</v>
      </c>
      <c r="I20" s="36">
        <v>78</v>
      </c>
      <c r="J20" s="36">
        <v>41</v>
      </c>
      <c r="K20" s="36">
        <v>52</v>
      </c>
      <c r="L20" s="36">
        <v>49</v>
      </c>
      <c r="M20" s="36">
        <v>114</v>
      </c>
      <c r="N20" s="37">
        <v>95.062000000000012</v>
      </c>
      <c r="O20" s="37">
        <v>46.46</v>
      </c>
      <c r="P20" s="38">
        <v>58.14</v>
      </c>
      <c r="Q20" s="39">
        <v>36.909999999999997</v>
      </c>
      <c r="R20" s="40">
        <v>33.089999999999996</v>
      </c>
      <c r="S20" s="40">
        <v>87.432640000000006</v>
      </c>
      <c r="T20" s="40">
        <v>83.932330000000007</v>
      </c>
      <c r="U20" s="41">
        <v>88.942429974425622</v>
      </c>
      <c r="V20" s="42"/>
      <c r="W20" s="34"/>
      <c r="X20" s="46"/>
      <c r="Y20" s="21"/>
      <c r="Z20" s="46"/>
      <c r="AA20" s="46"/>
      <c r="AB20" s="46"/>
      <c r="AC20" s="43"/>
      <c r="AD20" s="43"/>
      <c r="AE20" s="43"/>
      <c r="AF20" s="43"/>
      <c r="AG20" s="49"/>
      <c r="AH20" s="43"/>
      <c r="AI20" s="43"/>
      <c r="AJ20" s="43"/>
    </row>
    <row r="21" spans="2:36" s="44" customFormat="1" ht="18.75" customHeight="1" x14ac:dyDescent="0.25">
      <c r="B21" s="33"/>
      <c r="C21" s="34" t="s">
        <v>17</v>
      </c>
      <c r="D21" s="47" t="s">
        <v>7</v>
      </c>
      <c r="E21" s="48" t="s">
        <v>7</v>
      </c>
      <c r="F21" s="36">
        <v>4</v>
      </c>
      <c r="G21" s="36">
        <v>4</v>
      </c>
      <c r="H21" s="36">
        <v>1</v>
      </c>
      <c r="I21" s="36">
        <v>3</v>
      </c>
      <c r="J21" s="36">
        <v>2</v>
      </c>
      <c r="K21" s="36">
        <v>3</v>
      </c>
      <c r="L21" s="36">
        <v>2</v>
      </c>
      <c r="M21" s="36">
        <v>19</v>
      </c>
      <c r="N21" s="37">
        <v>6.0999999999999999E-2</v>
      </c>
      <c r="O21" s="37">
        <v>102.35999999999999</v>
      </c>
      <c r="P21" s="38">
        <v>2.9910000000000001</v>
      </c>
      <c r="Q21" s="39">
        <v>1.19</v>
      </c>
      <c r="R21" s="40">
        <v>11.881</v>
      </c>
      <c r="S21" s="40">
        <v>4.3894999999984066</v>
      </c>
      <c r="T21" s="40">
        <v>5.6050000000000004</v>
      </c>
      <c r="U21" s="41">
        <v>5.9395744167552076</v>
      </c>
      <c r="V21" s="42"/>
      <c r="W21" s="49"/>
      <c r="Y21" s="32"/>
      <c r="Z21" s="32"/>
      <c r="AA21" s="32"/>
      <c r="AB21" s="32"/>
      <c r="AC21" s="32"/>
      <c r="AD21" s="32"/>
      <c r="AE21" s="32"/>
      <c r="AF21" s="32"/>
      <c r="AG21" s="32"/>
      <c r="AH21" s="43"/>
      <c r="AI21" s="43"/>
      <c r="AJ21" s="43"/>
    </row>
    <row r="22" spans="2:36" s="2" customFormat="1" ht="18.75" customHeight="1" x14ac:dyDescent="0.25">
      <c r="B22" s="22"/>
      <c r="C22" s="23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  <c r="P22" s="26"/>
      <c r="Q22" s="26"/>
      <c r="R22" s="26"/>
      <c r="S22" s="26"/>
      <c r="T22" s="26"/>
      <c r="U22" s="27"/>
      <c r="AH22" s="3"/>
      <c r="AI22" s="3"/>
      <c r="AJ22" s="3"/>
    </row>
    <row r="23" spans="2:36" s="2" customFormat="1" ht="18.75" customHeight="1" x14ac:dyDescent="0.25">
      <c r="B23" s="28"/>
      <c r="C23" s="29" t="s">
        <v>18</v>
      </c>
      <c r="D23" s="30">
        <f>SUM(D24:D29)</f>
        <v>4624</v>
      </c>
      <c r="E23" s="31">
        <v>4667</v>
      </c>
      <c r="F23" s="31">
        <v>8303</v>
      </c>
      <c r="G23" s="31">
        <v>10009</v>
      </c>
      <c r="H23" s="31">
        <v>19392</v>
      </c>
      <c r="I23" s="31">
        <v>21594</v>
      </c>
      <c r="J23" s="31">
        <f>SUM(J25:J29)</f>
        <v>30183</v>
      </c>
      <c r="K23" s="31">
        <f>SUM(K25:K29)</f>
        <v>28133</v>
      </c>
      <c r="L23" s="31">
        <f>SUM(L25:L29)</f>
        <v>29480</v>
      </c>
      <c r="M23" s="31">
        <v>71701</v>
      </c>
      <c r="N23" s="31">
        <f>SUM(N25:N29)</f>
        <v>68592.16730224216</v>
      </c>
      <c r="O23" s="31">
        <f t="shared" ref="O23:U23" si="2">SUM(O24:O29)</f>
        <v>42729.73</v>
      </c>
      <c r="P23" s="31">
        <f t="shared" si="2"/>
        <v>85624.739728168104</v>
      </c>
      <c r="Q23" s="31">
        <f t="shared" si="2"/>
        <v>76586.326813888896</v>
      </c>
      <c r="R23" s="31">
        <f t="shared" si="2"/>
        <v>45218.481958821139</v>
      </c>
      <c r="S23" s="31">
        <f t="shared" si="2"/>
        <v>41419.964695555558</v>
      </c>
      <c r="T23" s="31">
        <f t="shared" si="2"/>
        <v>39426.708071663343</v>
      </c>
      <c r="U23" s="31">
        <f t="shared" si="2"/>
        <v>42199.957137879879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3"/>
      <c r="AI23" s="3"/>
      <c r="AJ23" s="3"/>
    </row>
    <row r="24" spans="2:36" s="44" customFormat="1" ht="18.75" customHeight="1" x14ac:dyDescent="0.25">
      <c r="B24" s="50"/>
      <c r="C24" s="34" t="s">
        <v>19</v>
      </c>
      <c r="D24" s="35">
        <v>78</v>
      </c>
      <c r="E24" s="36">
        <v>12</v>
      </c>
      <c r="F24" s="51"/>
      <c r="G24" s="51" t="s">
        <v>7</v>
      </c>
      <c r="H24" s="51" t="s">
        <v>7</v>
      </c>
      <c r="I24" s="51" t="s">
        <v>7</v>
      </c>
      <c r="J24" s="51" t="s">
        <v>7</v>
      </c>
      <c r="K24" s="51" t="s">
        <v>7</v>
      </c>
      <c r="L24" s="51" t="s">
        <v>7</v>
      </c>
      <c r="M24" s="51" t="s">
        <v>7</v>
      </c>
      <c r="N24" s="51" t="s">
        <v>7</v>
      </c>
      <c r="O24" s="36">
        <v>146</v>
      </c>
      <c r="P24" s="36">
        <v>44.073</v>
      </c>
      <c r="Q24" s="39">
        <v>3.07</v>
      </c>
      <c r="R24" s="40">
        <v>1.58</v>
      </c>
      <c r="S24" s="40">
        <v>1.27</v>
      </c>
      <c r="T24" s="40">
        <v>1.55</v>
      </c>
      <c r="U24" s="41">
        <v>1</v>
      </c>
      <c r="V24" s="49"/>
      <c r="W24" s="34"/>
      <c r="X24" s="36"/>
      <c r="Y24" s="36"/>
      <c r="Z24" s="36"/>
      <c r="AA24" s="36"/>
      <c r="AB24" s="36"/>
      <c r="AC24" s="39"/>
      <c r="AD24" s="40"/>
      <c r="AE24" s="40"/>
      <c r="AF24" s="40"/>
      <c r="AG24" s="40"/>
      <c r="AH24" s="43"/>
      <c r="AI24" s="43"/>
      <c r="AJ24" s="43"/>
    </row>
    <row r="25" spans="2:36" s="44" customFormat="1" ht="20.100000000000001" customHeight="1" x14ac:dyDescent="0.25">
      <c r="B25" s="33"/>
      <c r="C25" s="34" t="s">
        <v>16</v>
      </c>
      <c r="D25" s="35">
        <v>3915</v>
      </c>
      <c r="E25" s="36">
        <v>3913</v>
      </c>
      <c r="F25" s="36">
        <v>5701</v>
      </c>
      <c r="G25" s="36">
        <v>6670</v>
      </c>
      <c r="H25" s="36">
        <v>11065</v>
      </c>
      <c r="I25" s="36">
        <v>12337</v>
      </c>
      <c r="J25" s="36">
        <v>18518</v>
      </c>
      <c r="K25" s="36">
        <v>14802</v>
      </c>
      <c r="L25" s="36">
        <v>16047</v>
      </c>
      <c r="M25" s="36">
        <v>58101</v>
      </c>
      <c r="N25" s="36">
        <v>52212.756552222221</v>
      </c>
      <c r="O25" s="36">
        <v>24781.730000000003</v>
      </c>
      <c r="P25" s="36">
        <v>67694.428838168096</v>
      </c>
      <c r="Q25" s="39">
        <v>55096.1618488889</v>
      </c>
      <c r="R25" s="40">
        <v>23028.57813882114</v>
      </c>
      <c r="S25" s="40">
        <v>20974.989495555554</v>
      </c>
      <c r="T25" s="40">
        <v>11926.979352047936</v>
      </c>
      <c r="U25" s="52">
        <v>12477.031419879881</v>
      </c>
      <c r="V25" s="49"/>
      <c r="Y25" s="32"/>
      <c r="Z25" s="32"/>
      <c r="AA25" s="32"/>
      <c r="AB25" s="32"/>
      <c r="AC25" s="32"/>
      <c r="AD25" s="32"/>
      <c r="AE25" s="32"/>
      <c r="AF25" s="32"/>
      <c r="AG25" s="32"/>
      <c r="AH25" s="43"/>
      <c r="AI25" s="43"/>
      <c r="AJ25" s="43"/>
    </row>
    <row r="26" spans="2:36" s="44" customFormat="1" ht="20.100000000000001" customHeight="1" x14ac:dyDescent="0.25">
      <c r="B26" s="33"/>
      <c r="C26" s="34" t="s">
        <v>20</v>
      </c>
      <c r="D26" s="35">
        <v>614</v>
      </c>
      <c r="E26" s="36">
        <v>731</v>
      </c>
      <c r="F26" s="36">
        <v>2593</v>
      </c>
      <c r="G26" s="36">
        <v>3328</v>
      </c>
      <c r="H26" s="36">
        <v>8324</v>
      </c>
      <c r="I26" s="36">
        <v>9257</v>
      </c>
      <c r="J26" s="36">
        <v>11657</v>
      </c>
      <c r="K26" s="36">
        <v>13314</v>
      </c>
      <c r="L26" s="36">
        <v>13425</v>
      </c>
      <c r="M26" s="36">
        <v>13598</v>
      </c>
      <c r="N26" s="36">
        <v>16379.410750019944</v>
      </c>
      <c r="O26" s="36">
        <v>17801</v>
      </c>
      <c r="P26" s="36">
        <v>17882.972290000002</v>
      </c>
      <c r="Q26" s="39">
        <v>21483.690024999996</v>
      </c>
      <c r="R26" s="40">
        <v>22183.32476</v>
      </c>
      <c r="S26" s="40">
        <v>20440.549230000001</v>
      </c>
      <c r="T26" s="40">
        <v>27491.664909615414</v>
      </c>
      <c r="U26" s="52">
        <v>29716.925717999999</v>
      </c>
      <c r="V26" s="49"/>
      <c r="W26" s="49"/>
      <c r="AH26" s="43"/>
      <c r="AI26" s="43"/>
      <c r="AJ26" s="43"/>
    </row>
    <row r="27" spans="2:36" s="44" customFormat="1" ht="20.100000000000001" customHeight="1" x14ac:dyDescent="0.25">
      <c r="B27" s="33"/>
      <c r="C27" s="34" t="s">
        <v>21</v>
      </c>
      <c r="D27" s="35" t="s">
        <v>7</v>
      </c>
      <c r="E27" s="36"/>
      <c r="F27" s="36"/>
      <c r="G27" s="36" t="s">
        <v>7</v>
      </c>
      <c r="H27" s="36" t="s">
        <v>7</v>
      </c>
      <c r="I27" s="36" t="s">
        <v>7</v>
      </c>
      <c r="J27" s="36" t="s">
        <v>7</v>
      </c>
      <c r="K27" s="36" t="s">
        <v>7</v>
      </c>
      <c r="L27" s="36" t="s">
        <v>7</v>
      </c>
      <c r="M27" s="36" t="s">
        <v>7</v>
      </c>
      <c r="N27" s="36" t="s">
        <v>7</v>
      </c>
      <c r="O27" s="36">
        <v>1</v>
      </c>
      <c r="P27" s="36">
        <v>3.2656000000000001</v>
      </c>
      <c r="Q27" s="39">
        <v>3.4049399999999999</v>
      </c>
      <c r="R27" s="40">
        <v>4.4190599999999991</v>
      </c>
      <c r="S27" s="40">
        <v>3.1559699999999999</v>
      </c>
      <c r="T27" s="40">
        <v>6.5138099999999994</v>
      </c>
      <c r="U27" s="41">
        <v>5</v>
      </c>
      <c r="V27" s="49"/>
      <c r="W27" s="49"/>
      <c r="AH27" s="43"/>
      <c r="AI27" s="43"/>
      <c r="AJ27" s="43"/>
    </row>
    <row r="28" spans="2:36" s="44" customFormat="1" ht="18.75" customHeight="1" x14ac:dyDescent="0.25">
      <c r="B28" s="33"/>
      <c r="C28" s="34" t="s">
        <v>22</v>
      </c>
      <c r="D28" s="35">
        <v>16</v>
      </c>
      <c r="E28" s="36">
        <v>8</v>
      </c>
      <c r="F28" s="36">
        <v>9</v>
      </c>
      <c r="G28" s="36">
        <v>11</v>
      </c>
      <c r="H28" s="36">
        <v>3</v>
      </c>
      <c r="I28" s="36" t="s">
        <v>7</v>
      </c>
      <c r="J28" s="36" t="s">
        <v>7</v>
      </c>
      <c r="K28" s="36" t="s">
        <v>7</v>
      </c>
      <c r="L28" s="36" t="s">
        <v>7</v>
      </c>
      <c r="M28" s="36" t="s">
        <v>7</v>
      </c>
      <c r="N28" s="36" t="s">
        <v>7</v>
      </c>
      <c r="O28" s="36" t="s">
        <v>7</v>
      </c>
      <c r="P28" s="36" t="s">
        <v>7</v>
      </c>
      <c r="Q28" s="36" t="s">
        <v>7</v>
      </c>
      <c r="R28" s="36" t="s">
        <v>7</v>
      </c>
      <c r="S28" s="36" t="s">
        <v>7</v>
      </c>
      <c r="T28" s="36" t="s">
        <v>7</v>
      </c>
      <c r="U28" s="53" t="s">
        <v>7</v>
      </c>
      <c r="V28" s="49"/>
      <c r="W28" s="49"/>
      <c r="AG28" s="49"/>
      <c r="AH28" s="43"/>
      <c r="AI28" s="43"/>
      <c r="AJ28" s="43"/>
    </row>
    <row r="29" spans="2:36" s="44" customFormat="1" ht="18.75" customHeight="1" x14ac:dyDescent="0.25">
      <c r="B29" s="33"/>
      <c r="C29" s="34" t="s">
        <v>17</v>
      </c>
      <c r="D29" s="35">
        <v>1</v>
      </c>
      <c r="E29" s="36">
        <v>3</v>
      </c>
      <c r="F29" s="48" t="s">
        <v>7</v>
      </c>
      <c r="G29" s="48" t="s">
        <v>7</v>
      </c>
      <c r="H29" s="48" t="s">
        <v>7</v>
      </c>
      <c r="I29" s="36" t="s">
        <v>7</v>
      </c>
      <c r="J29" s="36">
        <v>8</v>
      </c>
      <c r="K29" s="36">
        <v>17</v>
      </c>
      <c r="L29" s="36">
        <v>8</v>
      </c>
      <c r="M29" s="36">
        <v>2</v>
      </c>
      <c r="N29" s="36" t="s">
        <v>7</v>
      </c>
      <c r="O29" s="36" t="s">
        <v>7</v>
      </c>
      <c r="P29" s="36" t="s">
        <v>7</v>
      </c>
      <c r="Q29" s="36" t="s">
        <v>7</v>
      </c>
      <c r="R29" s="36">
        <v>0.58000000000000007</v>
      </c>
      <c r="S29" s="38">
        <v>0</v>
      </c>
      <c r="T29" s="38" t="s">
        <v>7</v>
      </c>
      <c r="U29" s="54" t="s">
        <v>7</v>
      </c>
      <c r="AG29" s="49"/>
      <c r="AH29" s="49"/>
      <c r="AI29" s="49"/>
      <c r="AJ29" s="49"/>
    </row>
    <row r="30" spans="2:36" s="2" customFormat="1" ht="10.5" customHeight="1" x14ac:dyDescent="0.2">
      <c r="B30" s="55"/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6"/>
      <c r="O30" s="56"/>
      <c r="P30" s="56"/>
      <c r="Q30" s="56"/>
      <c r="R30" s="56"/>
      <c r="S30" s="56"/>
      <c r="T30" s="56"/>
      <c r="U30" s="58"/>
      <c r="AH30" s="59"/>
      <c r="AI30" s="60"/>
      <c r="AJ30" s="59"/>
    </row>
    <row r="31" spans="2:36" s="2" customFormat="1" ht="12" customHeight="1" x14ac:dyDescent="0.25">
      <c r="B31" s="61" t="s">
        <v>23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AF31" s="62"/>
      <c r="AH31" s="59"/>
      <c r="AI31" s="60"/>
    </row>
    <row r="32" spans="2:36" s="64" customFormat="1" ht="12" customHeight="1" x14ac:dyDescent="0.25">
      <c r="B32" s="63" t="s">
        <v>24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AH32" s="66"/>
      <c r="AI32" s="66"/>
      <c r="AJ32" s="66"/>
    </row>
    <row r="33" spans="2:36" s="64" customFormat="1" ht="12" customHeight="1" x14ac:dyDescent="0.2">
      <c r="B33" s="67" t="s">
        <v>25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AH33" s="68"/>
      <c r="AI33" s="68"/>
      <c r="AJ33" s="68"/>
    </row>
    <row r="34" spans="2:36" s="69" customFormat="1" x14ac:dyDescent="0.2">
      <c r="AH34" s="70"/>
      <c r="AI34" s="70"/>
      <c r="AJ34" s="70"/>
    </row>
    <row r="36" spans="2:36" s="71" customFormat="1" x14ac:dyDescent="0.2">
      <c r="AH36" s="72"/>
      <c r="AI36" s="72"/>
      <c r="AJ36" s="72"/>
    </row>
    <row r="37" spans="2:36" s="75" customFormat="1" x14ac:dyDescent="0.2">
      <c r="AH37" s="76"/>
      <c r="AI37" s="76"/>
      <c r="AJ37" s="76"/>
    </row>
    <row r="38" spans="2:36" s="75" customFormat="1" x14ac:dyDescent="0.2">
      <c r="AH38" s="76"/>
      <c r="AI38" s="76"/>
      <c r="AJ38" s="76"/>
    </row>
    <row r="39" spans="2:36" s="75" customFormat="1" x14ac:dyDescent="0.2">
      <c r="AH39" s="76"/>
      <c r="AI39" s="76"/>
      <c r="AJ39" s="76"/>
    </row>
    <row r="40" spans="2:36" s="69" customFormat="1" x14ac:dyDescent="0.2">
      <c r="AH40" s="70"/>
      <c r="AI40" s="70"/>
      <c r="AJ40" s="70"/>
    </row>
    <row r="41" spans="2:36" s="69" customFormat="1" x14ac:dyDescent="0.2">
      <c r="AH41" s="70"/>
      <c r="AI41" s="70"/>
      <c r="AJ41" s="70"/>
    </row>
  </sheetData>
  <mergeCells count="5">
    <mergeCell ref="B2:U2"/>
    <mergeCell ref="B3:U3"/>
    <mergeCell ref="B5:C5"/>
    <mergeCell ref="B7:C7"/>
    <mergeCell ref="B31:T31"/>
  </mergeCells>
  <printOptions horizontalCentered="1" verticalCentered="1"/>
  <pageMargins left="0.59055118110236227" right="0.31496062992125984" top="0.78740157480314965" bottom="0.31496062992125984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 anual</vt:lpstr>
      <vt:lpstr>'Cosecha anual'!Área_de_impresión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Helem Harim Leon Lluque</dc:creator>
  <cp:lastModifiedBy>Helem Harim Leon Lluque</cp:lastModifiedBy>
  <dcterms:created xsi:type="dcterms:W3CDTF">2019-02-12T20:14:59Z</dcterms:created>
  <dcterms:modified xsi:type="dcterms:W3CDTF">2019-02-12T20:15:54Z</dcterms:modified>
</cp:coreProperties>
</file>